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fff381fc8f77d7f6/Courses/1010/Astro Support/Linked to From Website/"/>
    </mc:Choice>
  </mc:AlternateContent>
  <xr:revisionPtr revIDLastSave="3926" documentId="8_{9FEDAE9D-6784-4AF6-85F8-0A2CD1D5B538}" xr6:coauthVersionLast="47" xr6:coauthVersionMax="47" xr10:uidLastSave="{AD7B0D4F-D59F-4198-81A4-799038246FC9}"/>
  <bookViews>
    <workbookView xWindow="-120" yWindow="-120" windowWidth="29040" windowHeight="15720" xr2:uid="{29B6D5B7-9735-4B54-A623-F555FE75C82C}"/>
  </bookViews>
  <sheets>
    <sheet name="Calculating Output and Profit" sheetId="2" r:id="rId1"/>
    <sheet name="Example from Sectio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2" l="1"/>
  <c r="O2" i="2"/>
  <c r="J5" i="2"/>
  <c r="K5" i="2" s="1"/>
  <c r="J6" i="2"/>
  <c r="K6" i="2" s="1"/>
  <c r="J7" i="2"/>
  <c r="K7" i="2" s="1"/>
  <c r="L7" i="2" s="1"/>
  <c r="J8" i="2"/>
  <c r="K8" i="2" s="1"/>
  <c r="J9" i="2"/>
  <c r="K9" i="2" s="1"/>
  <c r="J10" i="2"/>
  <c r="K10" i="2" s="1"/>
  <c r="J11" i="2"/>
  <c r="K11" i="2" s="1"/>
  <c r="M11" i="2" s="1"/>
  <c r="J12" i="2"/>
  <c r="K12" i="2" s="1"/>
  <c r="J13" i="2"/>
  <c r="K13" i="2" s="1"/>
  <c r="L13" i="2" s="1"/>
  <c r="J14" i="2"/>
  <c r="K14" i="2" s="1"/>
  <c r="J15" i="2"/>
  <c r="K15" i="2" s="1"/>
  <c r="L15" i="2" s="1"/>
  <c r="J16" i="2"/>
  <c r="K16" i="2" s="1"/>
  <c r="L16" i="2" s="1"/>
  <c r="J17" i="2"/>
  <c r="K17" i="2" s="1"/>
  <c r="M17" i="2" s="1"/>
  <c r="J18" i="2"/>
  <c r="K18" i="2" s="1"/>
  <c r="J19" i="2"/>
  <c r="K19" i="2" s="1"/>
  <c r="J20" i="2"/>
  <c r="K20" i="2" s="1"/>
  <c r="J21" i="2"/>
  <c r="K21" i="2" s="1"/>
  <c r="J22" i="2"/>
  <c r="K22" i="2" s="1"/>
  <c r="J23" i="2"/>
  <c r="K23" i="2" s="1"/>
  <c r="L23" i="2" s="1"/>
  <c r="J4" i="2"/>
  <c r="K4" i="2" s="1"/>
  <c r="D4" i="2"/>
  <c r="G4" i="2" s="1"/>
  <c r="C3" i="2"/>
  <c r="C4" i="2" s="1"/>
  <c r="C5" i="2" s="1"/>
  <c r="C6" i="2" s="1"/>
  <c r="F4" i="2" l="1"/>
  <c r="M10" i="2"/>
  <c r="D5" i="2"/>
  <c r="D6" i="2" s="1"/>
  <c r="D7" i="2" s="1"/>
  <c r="G7" i="2" s="1"/>
  <c r="M8" i="2"/>
  <c r="M9" i="2"/>
  <c r="M12" i="2"/>
  <c r="M14" i="2"/>
  <c r="L14" i="2"/>
  <c r="M18" i="2"/>
  <c r="L4" i="2"/>
  <c r="M4" i="2"/>
  <c r="N4" i="2"/>
  <c r="L11" i="2"/>
  <c r="L10" i="2"/>
  <c r="L8" i="2"/>
  <c r="L12" i="2"/>
  <c r="L9" i="2"/>
  <c r="E4" i="2"/>
  <c r="H4" i="2" s="1"/>
  <c r="F6" i="2"/>
  <c r="C7" i="2"/>
  <c r="L22" i="2"/>
  <c r="M22" i="2"/>
  <c r="M23" i="2"/>
  <c r="L21" i="2"/>
  <c r="M21" i="2"/>
  <c r="M20" i="2"/>
  <c r="L20" i="2"/>
  <c r="M19" i="2"/>
  <c r="L19" i="2"/>
  <c r="N6" i="2"/>
  <c r="L6" i="2"/>
  <c r="M6" i="2"/>
  <c r="M7" i="2"/>
  <c r="N5" i="2"/>
  <c r="L5" i="2"/>
  <c r="M5" i="2"/>
  <c r="M13" i="2"/>
  <c r="L18" i="2"/>
  <c r="L17" i="2"/>
  <c r="M15" i="2"/>
  <c r="M16" i="2"/>
  <c r="F5" i="2"/>
  <c r="G5" i="2" l="1"/>
  <c r="E5" i="2"/>
  <c r="H5" i="2" s="1"/>
  <c r="G6" i="2"/>
  <c r="D8" i="2"/>
  <c r="G8" i="2" s="1"/>
  <c r="E6" i="2"/>
  <c r="H6" i="2" s="1"/>
  <c r="F7" i="2"/>
  <c r="C8" i="2"/>
  <c r="E7" i="2"/>
  <c r="H7" i="2" s="1"/>
  <c r="N7" i="2"/>
  <c r="D9" i="2" l="1"/>
  <c r="D10" i="2" s="1"/>
  <c r="F8" i="2"/>
  <c r="E8" i="2"/>
  <c r="H8" i="2" s="1"/>
  <c r="C9" i="2"/>
  <c r="N8" i="2"/>
  <c r="G9" i="2" l="1"/>
  <c r="D11" i="2"/>
  <c r="G10" i="2"/>
  <c r="C10" i="2"/>
  <c r="E9" i="2"/>
  <c r="H9" i="2" s="1"/>
  <c r="F9" i="2"/>
  <c r="N9" i="2"/>
  <c r="G11" i="2" l="1"/>
  <c r="D12" i="2"/>
  <c r="E10" i="2"/>
  <c r="H10" i="2" s="1"/>
  <c r="C11" i="2"/>
  <c r="F10" i="2"/>
  <c r="N10" i="2"/>
  <c r="G12" i="2" l="1"/>
  <c r="D13" i="2"/>
  <c r="N11" i="2"/>
  <c r="E11" i="2"/>
  <c r="H11" i="2" s="1"/>
  <c r="C12" i="2"/>
  <c r="F11" i="2"/>
  <c r="G13" i="2" l="1"/>
  <c r="D14" i="2"/>
  <c r="N12" i="2"/>
  <c r="C13" i="2"/>
  <c r="E12" i="2"/>
  <c r="H12" i="2" s="1"/>
  <c r="F12" i="2"/>
  <c r="D15" i="2" l="1"/>
  <c r="G14" i="2"/>
  <c r="N13" i="2"/>
  <c r="F13" i="2"/>
  <c r="E13" i="2"/>
  <c r="H13" i="2" s="1"/>
  <c r="C14" i="2"/>
  <c r="D16" i="2" l="1"/>
  <c r="G15" i="2"/>
  <c r="N14" i="2"/>
  <c r="E14" i="2"/>
  <c r="H14" i="2" s="1"/>
  <c r="F14" i="2"/>
  <c r="C15" i="2"/>
  <c r="D17" i="2" l="1"/>
  <c r="G16" i="2"/>
  <c r="N15" i="2"/>
  <c r="F15" i="2"/>
  <c r="C16" i="2"/>
  <c r="E15" i="2"/>
  <c r="H15" i="2" s="1"/>
  <c r="G17" i="2" l="1"/>
  <c r="D18" i="2"/>
  <c r="N16" i="2"/>
  <c r="E16" i="2"/>
  <c r="H16" i="2" s="1"/>
  <c r="C17" i="2"/>
  <c r="F16" i="2"/>
  <c r="G18" i="2" l="1"/>
  <c r="D19" i="2"/>
  <c r="N17" i="2"/>
  <c r="C18" i="2"/>
  <c r="F17" i="2"/>
  <c r="E17" i="2"/>
  <c r="H17" i="2" s="1"/>
  <c r="G19" i="2" l="1"/>
  <c r="D20" i="2"/>
  <c r="N18" i="2"/>
  <c r="E18" i="2"/>
  <c r="H18" i="2" s="1"/>
  <c r="C19" i="2"/>
  <c r="F18" i="2"/>
  <c r="G20" i="2" l="1"/>
  <c r="D21" i="2"/>
  <c r="N19" i="2"/>
  <c r="F19" i="2"/>
  <c r="C20" i="2"/>
  <c r="E19" i="2"/>
  <c r="H19" i="2" s="1"/>
  <c r="D22" i="2" l="1"/>
  <c r="G21" i="2"/>
  <c r="N20" i="2"/>
  <c r="E20" i="2"/>
  <c r="H20" i="2" s="1"/>
  <c r="C21" i="2"/>
  <c r="F20" i="2"/>
  <c r="D23" i="2" l="1"/>
  <c r="G23" i="2" s="1"/>
  <c r="G22" i="2"/>
  <c r="N21" i="2"/>
  <c r="C22" i="2"/>
  <c r="F21" i="2"/>
  <c r="E21" i="2"/>
  <c r="H21" i="2" s="1"/>
  <c r="N22" i="2" l="1"/>
  <c r="E22" i="2"/>
  <c r="H22" i="2" s="1"/>
  <c r="C23" i="2"/>
  <c r="F22" i="2"/>
  <c r="N23" i="2" l="1"/>
  <c r="E23" i="2"/>
  <c r="H23" i="2" s="1"/>
  <c r="F23" i="2"/>
</calcChain>
</file>

<file path=xl/sharedStrings.xml><?xml version="1.0" encoding="utf-8"?>
<sst xmlns="http://schemas.openxmlformats.org/spreadsheetml/2006/main" count="20" uniqueCount="17">
  <si>
    <t>q</t>
  </si>
  <si>
    <t>TC</t>
  </si>
  <si>
    <t>FC</t>
  </si>
  <si>
    <t>VC</t>
  </si>
  <si>
    <t>AC</t>
  </si>
  <si>
    <t>AFC</t>
  </si>
  <si>
    <t>AVC</t>
  </si>
  <si>
    <t>MC</t>
  </si>
  <si>
    <t>Price</t>
  </si>
  <si>
    <t>TR</t>
  </si>
  <si>
    <t>AR</t>
  </si>
  <si>
    <t>MR</t>
  </si>
  <si>
    <t>Profits π</t>
  </si>
  <si>
    <t>If we add the TC, VC, and FC curves, they can make the diagram very hard to use. Because they don't help us with the analysis, we generally omit them.</t>
  </si>
  <si>
    <t>Clients (q)</t>
  </si>
  <si>
    <t>Total Cost (K)</t>
  </si>
  <si>
    <t>Profits (TR-TC)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</si>
</sst>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x14ac:knownFonts="1">
    <font>
      <sz val="11"/>
      <color theme="1"/>
      <name val="Aptos Narrow"/>
      <family val="2"/>
      <scheme val="minor"/>
    </font>
    <font>
      <b/>
      <sz val="11"/>
      <color theme="1"/>
      <name val="Aptos Narrow"/>
      <family val="2"/>
      <scheme val="minor"/>
    </font>
    <font>
      <sz val="11"/>
      <color rgb="FF000000"/>
      <name val="Aptos Narrow"/>
      <family val="2"/>
      <scheme val="minor"/>
    </font>
    <font>
      <b/>
      <sz val="8"/>
      <color theme="1"/>
      <name val="Aptos Narrow"/>
      <family val="2"/>
      <scheme val="minor"/>
    </font>
  </fonts>
  <fills count="5">
    <fill>
      <patternFill patternType="none"/>
    </fill>
    <fill>
      <patternFill patternType="gray125"/>
    </fill>
    <fill>
      <patternFill patternType="solid">
        <fgColor rgb="FFFFC1C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center" wrapText="1"/>
    </xf>
    <xf numFmtId="0" fontId="0" fillId="0" borderId="1" xfId="0" applyBorder="1" applyAlignment="1">
      <alignment horizontal="center"/>
    </xf>
    <xf numFmtId="3" fontId="0" fillId="0" borderId="1" xfId="0" applyNumberFormat="1" applyBorder="1" applyAlignment="1">
      <alignment horizontal="center"/>
    </xf>
    <xf numFmtId="0" fontId="0" fillId="2" borderId="1" xfId="0" applyFill="1" applyBorder="1" applyAlignment="1">
      <alignment horizontal="center"/>
    </xf>
    <xf numFmtId="3" fontId="0" fillId="2" borderId="1" xfId="0" applyNumberFormat="1" applyFill="1" applyBorder="1" applyAlignment="1">
      <alignment horizontal="center"/>
    </xf>
    <xf numFmtId="0" fontId="0" fillId="3" borderId="1" xfId="0" applyFill="1" applyBorder="1" applyAlignment="1">
      <alignment horizontal="center"/>
    </xf>
    <xf numFmtId="3" fontId="0" fillId="2" borderId="2" xfId="0" applyNumberFormat="1" applyFill="1" applyBorder="1" applyAlignment="1">
      <alignment horizontal="center"/>
    </xf>
    <xf numFmtId="0" fontId="0" fillId="2" borderId="2" xfId="0" applyFill="1" applyBorder="1" applyAlignment="1">
      <alignment horizontal="center"/>
    </xf>
    <xf numFmtId="0" fontId="0" fillId="3" borderId="2" xfId="0" applyFill="1" applyBorder="1" applyAlignment="1">
      <alignment horizontal="center"/>
    </xf>
    <xf numFmtId="3" fontId="0" fillId="2" borderId="3" xfId="0" applyNumberFormat="1" applyFill="1" applyBorder="1" applyAlignment="1">
      <alignment horizontal="center"/>
    </xf>
    <xf numFmtId="3" fontId="0" fillId="2" borderId="4" xfId="0" applyNumberFormat="1" applyFill="1" applyBorder="1" applyAlignment="1">
      <alignment horizontal="center"/>
    </xf>
    <xf numFmtId="0" fontId="0" fillId="0" borderId="5" xfId="0"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3" borderId="5" xfId="0" applyFill="1" applyBorder="1" applyAlignment="1">
      <alignment horizontal="center"/>
    </xf>
    <xf numFmtId="0" fontId="1" fillId="0" borderId="7"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xf numFmtId="164" fontId="2" fillId="0" borderId="0" xfId="0" applyNumberFormat="1" applyFont="1"/>
    <xf numFmtId="0" fontId="3" fillId="3" borderId="8" xfId="0" applyFont="1" applyFill="1" applyBorder="1" applyAlignment="1">
      <alignment horizontal="center" vertical="center" wrapText="1"/>
    </xf>
    <xf numFmtId="0" fontId="1" fillId="4" borderId="5" xfId="0" applyFont="1" applyFill="1" applyBorder="1" applyAlignment="1">
      <alignment horizontal="center"/>
    </xf>
    <xf numFmtId="2" fontId="0" fillId="2" borderId="1" xfId="0" applyNumberFormat="1" applyFill="1" applyBorder="1" applyAlignment="1">
      <alignment horizontal="center"/>
    </xf>
    <xf numFmtId="2" fontId="0" fillId="2" borderId="2" xfId="0" applyNumberForma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a:t>
            </a:r>
            <a:r>
              <a:rPr lang="en-US" baseline="0"/>
              <a:t> Curves up to q=10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'Calculating Output and Profit'!$C$2</c:f>
              <c:strCache>
                <c:ptCount val="1"/>
                <c:pt idx="0">
                  <c:v>TC</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Profit'!$C$3:$C$10</c:f>
              <c:numCache>
                <c:formatCode>#,##0</c:formatCode>
                <c:ptCount val="8"/>
                <c:pt idx="0" formatCode="General">
                  <c:v>20</c:v>
                </c:pt>
                <c:pt idx="1">
                  <c:v>35</c:v>
                </c:pt>
                <c:pt idx="2">
                  <c:v>44</c:v>
                </c:pt>
                <c:pt idx="3">
                  <c:v>50</c:v>
                </c:pt>
                <c:pt idx="4">
                  <c:v>55</c:v>
                </c:pt>
                <c:pt idx="5">
                  <c:v>60</c:v>
                </c:pt>
                <c:pt idx="6">
                  <c:v>65.5</c:v>
                </c:pt>
                <c:pt idx="7">
                  <c:v>72</c:v>
                </c:pt>
              </c:numCache>
            </c:numRef>
          </c:yVal>
          <c:smooth val="1"/>
          <c:extLst>
            <c:ext xmlns:c16="http://schemas.microsoft.com/office/drawing/2014/chart" uri="{C3380CC4-5D6E-409C-BE32-E72D297353CC}">
              <c16:uniqueId val="{00000000-2C55-45A8-9968-A4CBEEC5EAC4}"/>
            </c:ext>
          </c:extLst>
        </c:ser>
        <c:ser>
          <c:idx val="1"/>
          <c:order val="1"/>
          <c:tx>
            <c:strRef>
              <c:f>'Calculating Output and Profit'!$D$2</c:f>
              <c:strCache>
                <c:ptCount val="1"/>
                <c:pt idx="0">
                  <c:v>FC</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Profit'!$D$3:$D$10</c:f>
              <c:numCache>
                <c:formatCode>General</c:formatCode>
                <c:ptCount val="8"/>
                <c:pt idx="0">
                  <c:v>20</c:v>
                </c:pt>
                <c:pt idx="1">
                  <c:v>20</c:v>
                </c:pt>
                <c:pt idx="2">
                  <c:v>20</c:v>
                </c:pt>
                <c:pt idx="3">
                  <c:v>20</c:v>
                </c:pt>
                <c:pt idx="4">
                  <c:v>20</c:v>
                </c:pt>
                <c:pt idx="5">
                  <c:v>20</c:v>
                </c:pt>
                <c:pt idx="6">
                  <c:v>20</c:v>
                </c:pt>
                <c:pt idx="7">
                  <c:v>20</c:v>
                </c:pt>
              </c:numCache>
            </c:numRef>
          </c:yVal>
          <c:smooth val="1"/>
          <c:extLst xmlns:c15="http://schemas.microsoft.com/office/drawing/2012/chart">
            <c:ext xmlns:c16="http://schemas.microsoft.com/office/drawing/2014/chart" uri="{C3380CC4-5D6E-409C-BE32-E72D297353CC}">
              <c16:uniqueId val="{00000001-2C55-45A8-9968-A4CBEEC5EAC4}"/>
            </c:ext>
          </c:extLst>
        </c:ser>
        <c:ser>
          <c:idx val="2"/>
          <c:order val="2"/>
          <c:tx>
            <c:strRef>
              <c:f>'Calculating Output and Profit'!$E$2</c:f>
              <c:strCache>
                <c:ptCount val="1"/>
                <c:pt idx="0">
                  <c:v>VC</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Profit'!$E$3:$E$10</c:f>
              <c:numCache>
                <c:formatCode>#,##0</c:formatCode>
                <c:ptCount val="8"/>
                <c:pt idx="0" formatCode="General">
                  <c:v>0</c:v>
                </c:pt>
                <c:pt idx="1">
                  <c:v>15</c:v>
                </c:pt>
                <c:pt idx="2">
                  <c:v>24</c:v>
                </c:pt>
                <c:pt idx="3">
                  <c:v>30</c:v>
                </c:pt>
                <c:pt idx="4">
                  <c:v>35</c:v>
                </c:pt>
                <c:pt idx="5">
                  <c:v>40</c:v>
                </c:pt>
                <c:pt idx="6">
                  <c:v>45.5</c:v>
                </c:pt>
                <c:pt idx="7">
                  <c:v>52</c:v>
                </c:pt>
              </c:numCache>
            </c:numRef>
          </c:yVal>
          <c:smooth val="1"/>
          <c:extLst>
            <c:ext xmlns:c16="http://schemas.microsoft.com/office/drawing/2014/chart" uri="{C3380CC4-5D6E-409C-BE32-E72D297353CC}">
              <c16:uniqueId val="{00000002-2C55-45A8-9968-A4CBEEC5EAC4}"/>
            </c:ext>
          </c:extLst>
        </c:ser>
        <c:ser>
          <c:idx val="3"/>
          <c:order val="3"/>
          <c:tx>
            <c:strRef>
              <c:f>'Calculating Output and Profit'!$F$2</c:f>
              <c:strCache>
                <c:ptCount val="1"/>
                <c:pt idx="0">
                  <c:v>AC</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Profit'!$F$3:$F$10</c:f>
              <c:numCache>
                <c:formatCode>0.00</c:formatCode>
                <c:ptCount val="8"/>
                <c:pt idx="1">
                  <c:v>35</c:v>
                </c:pt>
                <c:pt idx="2">
                  <c:v>22</c:v>
                </c:pt>
                <c:pt idx="3">
                  <c:v>16.666666666666668</c:v>
                </c:pt>
                <c:pt idx="4">
                  <c:v>13.75</c:v>
                </c:pt>
                <c:pt idx="5">
                  <c:v>12</c:v>
                </c:pt>
                <c:pt idx="6">
                  <c:v>10.916666666666666</c:v>
                </c:pt>
                <c:pt idx="7">
                  <c:v>10.285714285714286</c:v>
                </c:pt>
              </c:numCache>
            </c:numRef>
          </c:yVal>
          <c:smooth val="1"/>
          <c:extLst>
            <c:ext xmlns:c16="http://schemas.microsoft.com/office/drawing/2014/chart" uri="{C3380CC4-5D6E-409C-BE32-E72D297353CC}">
              <c16:uniqueId val="{00000003-2C55-45A8-9968-A4CBEEC5EAC4}"/>
            </c:ext>
          </c:extLst>
        </c:ser>
        <c:ser>
          <c:idx val="4"/>
          <c:order val="4"/>
          <c:tx>
            <c:strRef>
              <c:f>'Calculating Output and Profit'!$G$2</c:f>
              <c:strCache>
                <c:ptCount val="1"/>
                <c:pt idx="0">
                  <c:v>AFC</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Profit'!$G$3:$G$10</c:f>
              <c:numCache>
                <c:formatCode>General</c:formatCode>
                <c:ptCount val="8"/>
                <c:pt idx="1">
                  <c:v>20</c:v>
                </c:pt>
                <c:pt idx="2">
                  <c:v>10</c:v>
                </c:pt>
                <c:pt idx="3">
                  <c:v>6.666666666666667</c:v>
                </c:pt>
                <c:pt idx="4">
                  <c:v>5</c:v>
                </c:pt>
                <c:pt idx="5">
                  <c:v>4</c:v>
                </c:pt>
                <c:pt idx="6">
                  <c:v>3.3333333333333335</c:v>
                </c:pt>
                <c:pt idx="7">
                  <c:v>2.8571428571428572</c:v>
                </c:pt>
              </c:numCache>
            </c:numRef>
          </c:yVal>
          <c:smooth val="1"/>
          <c:extLst>
            <c:ext xmlns:c16="http://schemas.microsoft.com/office/drawing/2014/chart" uri="{C3380CC4-5D6E-409C-BE32-E72D297353CC}">
              <c16:uniqueId val="{00000004-2C55-45A8-9968-A4CBEEC5EAC4}"/>
            </c:ext>
          </c:extLst>
        </c:ser>
        <c:ser>
          <c:idx val="5"/>
          <c:order val="5"/>
          <c:tx>
            <c:strRef>
              <c:f>'Calculating Output and Profit'!$H$2</c:f>
              <c:strCache>
                <c:ptCount val="1"/>
                <c:pt idx="0">
                  <c:v>AVC</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Profit'!$H$3:$H$10</c:f>
              <c:numCache>
                <c:formatCode>General</c:formatCode>
                <c:ptCount val="8"/>
                <c:pt idx="1">
                  <c:v>15</c:v>
                </c:pt>
                <c:pt idx="2">
                  <c:v>12</c:v>
                </c:pt>
                <c:pt idx="3">
                  <c:v>10</c:v>
                </c:pt>
                <c:pt idx="4">
                  <c:v>8.75</c:v>
                </c:pt>
                <c:pt idx="5">
                  <c:v>8</c:v>
                </c:pt>
                <c:pt idx="6">
                  <c:v>7.583333333333333</c:v>
                </c:pt>
                <c:pt idx="7">
                  <c:v>7.4285714285714288</c:v>
                </c:pt>
              </c:numCache>
            </c:numRef>
          </c:yVal>
          <c:smooth val="1"/>
          <c:extLst>
            <c:ext xmlns:c16="http://schemas.microsoft.com/office/drawing/2014/chart" uri="{C3380CC4-5D6E-409C-BE32-E72D297353CC}">
              <c16:uniqueId val="{00000005-2C55-45A8-9968-A4CBEEC5EAC4}"/>
            </c:ext>
          </c:extLst>
        </c:ser>
        <c:ser>
          <c:idx val="6"/>
          <c:order val="6"/>
          <c:tx>
            <c:strRef>
              <c:f>'Calculating Output and Profit'!$I$2</c:f>
              <c:strCache>
                <c:ptCount val="1"/>
                <c:pt idx="0">
                  <c:v>MC</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'Calculating Output and Profit'!$B$3:$B$10</c:f>
              <c:numCache>
                <c:formatCode>General</c:formatCode>
                <c:ptCount val="8"/>
                <c:pt idx="0">
                  <c:v>0</c:v>
                </c:pt>
                <c:pt idx="1">
                  <c:v>1</c:v>
                </c:pt>
                <c:pt idx="2">
                  <c:v>2</c:v>
                </c:pt>
                <c:pt idx="3">
                  <c:v>3</c:v>
                </c:pt>
                <c:pt idx="4">
                  <c:v>4</c:v>
                </c:pt>
                <c:pt idx="5">
                  <c:v>5</c:v>
                </c:pt>
                <c:pt idx="6">
                  <c:v>6</c:v>
                </c:pt>
                <c:pt idx="7">
                  <c:v>7</c:v>
                </c:pt>
              </c:numCache>
            </c:numRef>
          </c:xVal>
          <c:yVal>
            <c:numRef>
              <c:f>'Calculating Output and Profit'!$I$3:$I$10</c:f>
              <c:numCache>
                <c:formatCode>General</c:formatCode>
                <c:ptCount val="8"/>
                <c:pt idx="1">
                  <c:v>15</c:v>
                </c:pt>
                <c:pt idx="2">
                  <c:v>9</c:v>
                </c:pt>
                <c:pt idx="3">
                  <c:v>6</c:v>
                </c:pt>
                <c:pt idx="4">
                  <c:v>5</c:v>
                </c:pt>
                <c:pt idx="5">
                  <c:v>5</c:v>
                </c:pt>
                <c:pt idx="6">
                  <c:v>5.5</c:v>
                </c:pt>
                <c:pt idx="7">
                  <c:v>6.5</c:v>
                </c:pt>
              </c:numCache>
            </c:numRef>
          </c:yVal>
          <c:smooth val="1"/>
          <c:extLst>
            <c:ext xmlns:c16="http://schemas.microsoft.com/office/drawing/2014/chart" uri="{C3380CC4-5D6E-409C-BE32-E72D297353CC}">
              <c16:uniqueId val="{00000006-2C55-45A8-9968-A4CBEEC5EAC4}"/>
            </c:ext>
          </c:extLst>
        </c:ser>
        <c:dLbls>
          <c:showLegendKey val="0"/>
          <c:showVal val="0"/>
          <c:showCatName val="0"/>
          <c:showSerName val="0"/>
          <c:showPercent val="0"/>
          <c:showBubbleSize val="0"/>
        </c:dLbls>
        <c:axId val="1293618351"/>
        <c:axId val="1293646191"/>
        <c:extLst/>
      </c:scatterChart>
      <c:valAx>
        <c:axId val="12936183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46191"/>
        <c:crosses val="autoZero"/>
        <c:crossBetween val="midCat"/>
      </c:valAx>
      <c:valAx>
        <c:axId val="129364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1835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 Curves up to q=20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'Calculating Output and Profit'!$C$2</c:f>
              <c:strCache>
                <c:ptCount val="1"/>
                <c:pt idx="0">
                  <c:v>TC</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Profit'!$C$3:$C$23</c:f>
              <c:numCache>
                <c:formatCode>#,##0</c:formatCode>
                <c:ptCount val="21"/>
                <c:pt idx="0" formatCode="General">
                  <c:v>20</c:v>
                </c:pt>
                <c:pt idx="1">
                  <c:v>35</c:v>
                </c:pt>
                <c:pt idx="2">
                  <c:v>44</c:v>
                </c:pt>
                <c:pt idx="3">
                  <c:v>50</c:v>
                </c:pt>
                <c:pt idx="4">
                  <c:v>55</c:v>
                </c:pt>
                <c:pt idx="5">
                  <c:v>60</c:v>
                </c:pt>
                <c:pt idx="6">
                  <c:v>65.5</c:v>
                </c:pt>
                <c:pt idx="7">
                  <c:v>72</c:v>
                </c:pt>
                <c:pt idx="8">
                  <c:v>80</c:v>
                </c:pt>
                <c:pt idx="9">
                  <c:v>90</c:v>
                </c:pt>
                <c:pt idx="10">
                  <c:v>103</c:v>
                </c:pt>
                <c:pt idx="11">
                  <c:v>120</c:v>
                </c:pt>
                <c:pt idx="12">
                  <c:v>143</c:v>
                </c:pt>
                <c:pt idx="13">
                  <c:v>172</c:v>
                </c:pt>
                <c:pt idx="14">
                  <c:v>208</c:v>
                </c:pt>
                <c:pt idx="15">
                  <c:v>252</c:v>
                </c:pt>
                <c:pt idx="16">
                  <c:v>305</c:v>
                </c:pt>
                <c:pt idx="17">
                  <c:v>368</c:v>
                </c:pt>
                <c:pt idx="18">
                  <c:v>442</c:v>
                </c:pt>
                <c:pt idx="19">
                  <c:v>528</c:v>
                </c:pt>
                <c:pt idx="20">
                  <c:v>627</c:v>
                </c:pt>
              </c:numCache>
            </c:numRef>
          </c:yVal>
          <c:smooth val="1"/>
          <c:extLst>
            <c:ext xmlns:c16="http://schemas.microsoft.com/office/drawing/2014/chart" uri="{C3380CC4-5D6E-409C-BE32-E72D297353CC}">
              <c16:uniqueId val="{00000000-7B82-4CA9-B930-C9CFBABE771B}"/>
            </c:ext>
          </c:extLst>
        </c:ser>
        <c:ser>
          <c:idx val="1"/>
          <c:order val="1"/>
          <c:tx>
            <c:strRef>
              <c:f>'Calculating Output and Profit'!$D$2</c:f>
              <c:strCache>
                <c:ptCount val="1"/>
                <c:pt idx="0">
                  <c:v>FC</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Profit'!$D$3:$D$23</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yVal>
          <c:smooth val="1"/>
          <c:extLst xmlns:c15="http://schemas.microsoft.com/office/drawing/2012/chart">
            <c:ext xmlns:c16="http://schemas.microsoft.com/office/drawing/2014/chart" uri="{C3380CC4-5D6E-409C-BE32-E72D297353CC}">
              <c16:uniqueId val="{00000001-7B82-4CA9-B930-C9CFBABE771B}"/>
            </c:ext>
          </c:extLst>
        </c:ser>
        <c:ser>
          <c:idx val="2"/>
          <c:order val="2"/>
          <c:tx>
            <c:strRef>
              <c:f>'Calculating Output and Profit'!$E$2</c:f>
              <c:strCache>
                <c:ptCount val="1"/>
                <c:pt idx="0">
                  <c:v>VC</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Profit'!$E$3:$E$23</c:f>
              <c:numCache>
                <c:formatCode>#,##0</c:formatCode>
                <c:ptCount val="21"/>
                <c:pt idx="0" formatCode="General">
                  <c:v>0</c:v>
                </c:pt>
                <c:pt idx="1">
                  <c:v>15</c:v>
                </c:pt>
                <c:pt idx="2">
                  <c:v>24</c:v>
                </c:pt>
                <c:pt idx="3">
                  <c:v>30</c:v>
                </c:pt>
                <c:pt idx="4">
                  <c:v>35</c:v>
                </c:pt>
                <c:pt idx="5">
                  <c:v>40</c:v>
                </c:pt>
                <c:pt idx="6">
                  <c:v>45.5</c:v>
                </c:pt>
                <c:pt idx="7">
                  <c:v>52</c:v>
                </c:pt>
                <c:pt idx="8">
                  <c:v>60</c:v>
                </c:pt>
                <c:pt idx="9">
                  <c:v>70</c:v>
                </c:pt>
                <c:pt idx="10">
                  <c:v>83</c:v>
                </c:pt>
                <c:pt idx="11">
                  <c:v>100</c:v>
                </c:pt>
                <c:pt idx="12">
                  <c:v>123</c:v>
                </c:pt>
                <c:pt idx="13">
                  <c:v>152</c:v>
                </c:pt>
                <c:pt idx="14">
                  <c:v>188</c:v>
                </c:pt>
                <c:pt idx="15">
                  <c:v>232</c:v>
                </c:pt>
                <c:pt idx="16">
                  <c:v>285</c:v>
                </c:pt>
                <c:pt idx="17">
                  <c:v>348</c:v>
                </c:pt>
                <c:pt idx="18">
                  <c:v>422</c:v>
                </c:pt>
                <c:pt idx="19">
                  <c:v>508</c:v>
                </c:pt>
                <c:pt idx="20">
                  <c:v>607</c:v>
                </c:pt>
              </c:numCache>
            </c:numRef>
          </c:yVal>
          <c:smooth val="1"/>
          <c:extLst>
            <c:ext xmlns:c16="http://schemas.microsoft.com/office/drawing/2014/chart" uri="{C3380CC4-5D6E-409C-BE32-E72D297353CC}">
              <c16:uniqueId val="{00000002-7B82-4CA9-B930-C9CFBABE771B}"/>
            </c:ext>
          </c:extLst>
        </c:ser>
        <c:ser>
          <c:idx val="3"/>
          <c:order val="3"/>
          <c:tx>
            <c:strRef>
              <c:f>'Calculating Output and Profit'!$F$2</c:f>
              <c:strCache>
                <c:ptCount val="1"/>
                <c:pt idx="0">
                  <c:v>AC</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Profit'!$F$3:$F$23</c:f>
              <c:numCache>
                <c:formatCode>0.00</c:formatCode>
                <c:ptCount val="21"/>
                <c:pt idx="1">
                  <c:v>35</c:v>
                </c:pt>
                <c:pt idx="2">
                  <c:v>22</c:v>
                </c:pt>
                <c:pt idx="3">
                  <c:v>16.666666666666668</c:v>
                </c:pt>
                <c:pt idx="4">
                  <c:v>13.75</c:v>
                </c:pt>
                <c:pt idx="5">
                  <c:v>12</c:v>
                </c:pt>
                <c:pt idx="6">
                  <c:v>10.916666666666666</c:v>
                </c:pt>
                <c:pt idx="7">
                  <c:v>10.285714285714286</c:v>
                </c:pt>
                <c:pt idx="8">
                  <c:v>10</c:v>
                </c:pt>
                <c:pt idx="9">
                  <c:v>10</c:v>
                </c:pt>
                <c:pt idx="10">
                  <c:v>10.3</c:v>
                </c:pt>
                <c:pt idx="11">
                  <c:v>10.909090909090908</c:v>
                </c:pt>
                <c:pt idx="12">
                  <c:v>11.916666666666666</c:v>
                </c:pt>
                <c:pt idx="13">
                  <c:v>13.23076923076923</c:v>
                </c:pt>
                <c:pt idx="14">
                  <c:v>14.857142857142858</c:v>
                </c:pt>
                <c:pt idx="15">
                  <c:v>16.8</c:v>
                </c:pt>
                <c:pt idx="16">
                  <c:v>19.0625</c:v>
                </c:pt>
                <c:pt idx="17">
                  <c:v>21.647058823529413</c:v>
                </c:pt>
                <c:pt idx="18">
                  <c:v>24.555555555555557</c:v>
                </c:pt>
                <c:pt idx="19">
                  <c:v>27.789473684210527</c:v>
                </c:pt>
                <c:pt idx="20">
                  <c:v>31.35</c:v>
                </c:pt>
              </c:numCache>
            </c:numRef>
          </c:yVal>
          <c:smooth val="1"/>
          <c:extLst>
            <c:ext xmlns:c16="http://schemas.microsoft.com/office/drawing/2014/chart" uri="{C3380CC4-5D6E-409C-BE32-E72D297353CC}">
              <c16:uniqueId val="{00000003-7B82-4CA9-B930-C9CFBABE771B}"/>
            </c:ext>
          </c:extLst>
        </c:ser>
        <c:ser>
          <c:idx val="4"/>
          <c:order val="4"/>
          <c:tx>
            <c:strRef>
              <c:f>'Calculating Output and Profit'!$G$2</c:f>
              <c:strCache>
                <c:ptCount val="1"/>
                <c:pt idx="0">
                  <c:v>AFC</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Profit'!$G$3:$G$23</c:f>
              <c:numCache>
                <c:formatCode>General</c:formatCode>
                <c:ptCount val="21"/>
                <c:pt idx="1">
                  <c:v>20</c:v>
                </c:pt>
                <c:pt idx="2">
                  <c:v>10</c:v>
                </c:pt>
                <c:pt idx="3">
                  <c:v>6.666666666666667</c:v>
                </c:pt>
                <c:pt idx="4">
                  <c:v>5</c:v>
                </c:pt>
                <c:pt idx="5">
                  <c:v>4</c:v>
                </c:pt>
                <c:pt idx="6">
                  <c:v>3.3333333333333335</c:v>
                </c:pt>
                <c:pt idx="7">
                  <c:v>2.8571428571428572</c:v>
                </c:pt>
                <c:pt idx="8">
                  <c:v>2.5</c:v>
                </c:pt>
                <c:pt idx="9">
                  <c:v>2.2222222222222223</c:v>
                </c:pt>
                <c:pt idx="10">
                  <c:v>2</c:v>
                </c:pt>
                <c:pt idx="11">
                  <c:v>1.8181818181818181</c:v>
                </c:pt>
                <c:pt idx="12">
                  <c:v>1.6666666666666667</c:v>
                </c:pt>
                <c:pt idx="13">
                  <c:v>1.5384615384615385</c:v>
                </c:pt>
                <c:pt idx="14">
                  <c:v>1.4285714285714286</c:v>
                </c:pt>
                <c:pt idx="15">
                  <c:v>1.3333333333333333</c:v>
                </c:pt>
                <c:pt idx="16">
                  <c:v>1.25</c:v>
                </c:pt>
                <c:pt idx="17">
                  <c:v>1.1764705882352942</c:v>
                </c:pt>
                <c:pt idx="18">
                  <c:v>1.1111111111111112</c:v>
                </c:pt>
                <c:pt idx="19">
                  <c:v>1.0526315789473684</c:v>
                </c:pt>
                <c:pt idx="20">
                  <c:v>1</c:v>
                </c:pt>
              </c:numCache>
            </c:numRef>
          </c:yVal>
          <c:smooth val="1"/>
          <c:extLst>
            <c:ext xmlns:c16="http://schemas.microsoft.com/office/drawing/2014/chart" uri="{C3380CC4-5D6E-409C-BE32-E72D297353CC}">
              <c16:uniqueId val="{00000004-7B82-4CA9-B930-C9CFBABE771B}"/>
            </c:ext>
          </c:extLst>
        </c:ser>
        <c:ser>
          <c:idx val="5"/>
          <c:order val="5"/>
          <c:tx>
            <c:strRef>
              <c:f>'Calculating Output and Profit'!$H$2</c:f>
              <c:strCache>
                <c:ptCount val="1"/>
                <c:pt idx="0">
                  <c:v>AVC</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Profit'!$H$3:$H$23</c:f>
              <c:numCache>
                <c:formatCode>General</c:formatCode>
                <c:ptCount val="21"/>
                <c:pt idx="1">
                  <c:v>15</c:v>
                </c:pt>
                <c:pt idx="2">
                  <c:v>12</c:v>
                </c:pt>
                <c:pt idx="3">
                  <c:v>10</c:v>
                </c:pt>
                <c:pt idx="4">
                  <c:v>8.75</c:v>
                </c:pt>
                <c:pt idx="5">
                  <c:v>8</c:v>
                </c:pt>
                <c:pt idx="6">
                  <c:v>7.583333333333333</c:v>
                </c:pt>
                <c:pt idx="7">
                  <c:v>7.4285714285714288</c:v>
                </c:pt>
                <c:pt idx="8">
                  <c:v>7.5</c:v>
                </c:pt>
                <c:pt idx="9">
                  <c:v>7.7777777777777777</c:v>
                </c:pt>
                <c:pt idx="10">
                  <c:v>8.3000000000000007</c:v>
                </c:pt>
                <c:pt idx="11">
                  <c:v>9.0909090909090917</c:v>
                </c:pt>
                <c:pt idx="12">
                  <c:v>10.25</c:v>
                </c:pt>
                <c:pt idx="13">
                  <c:v>11.692307692307692</c:v>
                </c:pt>
                <c:pt idx="14">
                  <c:v>13.428571428571429</c:v>
                </c:pt>
                <c:pt idx="15">
                  <c:v>15.466666666666667</c:v>
                </c:pt>
                <c:pt idx="16">
                  <c:v>17.8125</c:v>
                </c:pt>
                <c:pt idx="17">
                  <c:v>20.470588235294116</c:v>
                </c:pt>
                <c:pt idx="18">
                  <c:v>23.444444444444443</c:v>
                </c:pt>
                <c:pt idx="19">
                  <c:v>26.736842105263158</c:v>
                </c:pt>
                <c:pt idx="20">
                  <c:v>30.35</c:v>
                </c:pt>
              </c:numCache>
            </c:numRef>
          </c:yVal>
          <c:smooth val="1"/>
          <c:extLst>
            <c:ext xmlns:c16="http://schemas.microsoft.com/office/drawing/2014/chart" uri="{C3380CC4-5D6E-409C-BE32-E72D297353CC}">
              <c16:uniqueId val="{00000005-7B82-4CA9-B930-C9CFBABE771B}"/>
            </c:ext>
          </c:extLst>
        </c:ser>
        <c:ser>
          <c:idx val="6"/>
          <c:order val="6"/>
          <c:tx>
            <c:strRef>
              <c:f>'Calculating Output and Profit'!$I$2</c:f>
              <c:strCache>
                <c:ptCount val="1"/>
                <c:pt idx="0">
                  <c:v>MC</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'Calculating Output and Profit'!$B$3:$B$23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'Calculating Output and Profit'!$I$3:$I$23</c:f>
              <c:numCache>
                <c:formatCode>General</c:formatCode>
                <c:ptCount val="21"/>
                <c:pt idx="1">
                  <c:v>15</c:v>
                </c:pt>
                <c:pt idx="2">
                  <c:v>9</c:v>
                </c:pt>
                <c:pt idx="3">
                  <c:v>6</c:v>
                </c:pt>
                <c:pt idx="4">
                  <c:v>5</c:v>
                </c:pt>
                <c:pt idx="5">
                  <c:v>5</c:v>
                </c:pt>
                <c:pt idx="6">
                  <c:v>5.5</c:v>
                </c:pt>
                <c:pt idx="7">
                  <c:v>6.5</c:v>
                </c:pt>
                <c:pt idx="8">
                  <c:v>8</c:v>
                </c:pt>
                <c:pt idx="9">
                  <c:v>10</c:v>
                </c:pt>
                <c:pt idx="10">
                  <c:v>13</c:v>
                </c:pt>
                <c:pt idx="11">
                  <c:v>17</c:v>
                </c:pt>
                <c:pt idx="12">
                  <c:v>23</c:v>
                </c:pt>
                <c:pt idx="13">
                  <c:v>29</c:v>
                </c:pt>
                <c:pt idx="14">
                  <c:v>36</c:v>
                </c:pt>
                <c:pt idx="15">
                  <c:v>44</c:v>
                </c:pt>
                <c:pt idx="16">
                  <c:v>53</c:v>
                </c:pt>
                <c:pt idx="17">
                  <c:v>63</c:v>
                </c:pt>
                <c:pt idx="18">
                  <c:v>74</c:v>
                </c:pt>
                <c:pt idx="19">
                  <c:v>86</c:v>
                </c:pt>
                <c:pt idx="20">
                  <c:v>99</c:v>
                </c:pt>
              </c:numCache>
            </c:numRef>
          </c:yVal>
          <c:smooth val="1"/>
          <c:extLst>
            <c:ext xmlns:c16="http://schemas.microsoft.com/office/drawing/2014/chart" uri="{C3380CC4-5D6E-409C-BE32-E72D297353CC}">
              <c16:uniqueId val="{00000006-7B82-4CA9-B930-C9CFBABE771B}"/>
            </c:ext>
          </c:extLst>
        </c:ser>
        <c:dLbls>
          <c:showLegendKey val="0"/>
          <c:showVal val="0"/>
          <c:showCatName val="0"/>
          <c:showSerName val="0"/>
          <c:showPercent val="0"/>
          <c:showBubbleSize val="0"/>
        </c:dLbls>
        <c:axId val="1293618351"/>
        <c:axId val="1293646191"/>
        <c:extLst/>
      </c:scatterChart>
      <c:valAx>
        <c:axId val="12936183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46191"/>
        <c:crosses val="autoZero"/>
        <c:crossBetween val="midCat"/>
      </c:valAx>
      <c:valAx>
        <c:axId val="129364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1835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and Marginal Costs(The</a:t>
            </a:r>
            <a:r>
              <a:rPr lang="en-US" baseline="0"/>
              <a:t> Usual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3"/>
          <c:order val="0"/>
          <c:tx>
            <c:strRef>
              <c:f>'Calculating Output and Profit'!$F$2</c:f>
              <c:strCache>
                <c:ptCount val="1"/>
                <c:pt idx="0">
                  <c:v>AC</c:v>
                </c:pt>
              </c:strCache>
            </c:strRef>
          </c:tx>
          <c:spPr>
            <a:ln w="19050" cap="rnd">
              <a:solidFill>
                <a:schemeClr val="accent4"/>
              </a:solidFill>
              <a:round/>
            </a:ln>
            <a:effectLst/>
          </c:spPr>
          <c:marker>
            <c:symbol val="circle"/>
            <c:size val="3"/>
            <c:spPr>
              <a:solidFill>
                <a:schemeClr val="accent4"/>
              </a:solidFill>
              <a:ln w="0">
                <a:solidFill>
                  <a:schemeClr val="accent4"/>
                </a:solidFill>
              </a:ln>
              <a:effectLst/>
            </c:spPr>
          </c:marker>
          <c:xVal>
            <c:numRef>
              <c:f>'Calculating Output and Profit'!$B$3:$B$16</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xVal>
          <c:yVal>
            <c:numRef>
              <c:f>'Calculating Output and Profit'!$F$3:$F$16</c:f>
              <c:numCache>
                <c:formatCode>0.00</c:formatCode>
                <c:ptCount val="14"/>
                <c:pt idx="1">
                  <c:v>35</c:v>
                </c:pt>
                <c:pt idx="2">
                  <c:v>22</c:v>
                </c:pt>
                <c:pt idx="3">
                  <c:v>16.666666666666668</c:v>
                </c:pt>
                <c:pt idx="4">
                  <c:v>13.75</c:v>
                </c:pt>
                <c:pt idx="5">
                  <c:v>12</c:v>
                </c:pt>
                <c:pt idx="6">
                  <c:v>10.916666666666666</c:v>
                </c:pt>
                <c:pt idx="7">
                  <c:v>10.285714285714286</c:v>
                </c:pt>
                <c:pt idx="8">
                  <c:v>10</c:v>
                </c:pt>
                <c:pt idx="9">
                  <c:v>10</c:v>
                </c:pt>
                <c:pt idx="10">
                  <c:v>10.3</c:v>
                </c:pt>
                <c:pt idx="11">
                  <c:v>10.909090909090908</c:v>
                </c:pt>
                <c:pt idx="12">
                  <c:v>11.916666666666666</c:v>
                </c:pt>
                <c:pt idx="13">
                  <c:v>13.23076923076923</c:v>
                </c:pt>
              </c:numCache>
            </c:numRef>
          </c:yVal>
          <c:smooth val="1"/>
          <c:extLst>
            <c:ext xmlns:c16="http://schemas.microsoft.com/office/drawing/2014/chart" uri="{C3380CC4-5D6E-409C-BE32-E72D297353CC}">
              <c16:uniqueId val="{00000003-41F6-4E7E-B3F1-EB57B5220E1E}"/>
            </c:ext>
          </c:extLst>
        </c:ser>
        <c:ser>
          <c:idx val="4"/>
          <c:order val="1"/>
          <c:tx>
            <c:strRef>
              <c:f>'Calculating Output and Profit'!$G$2</c:f>
              <c:strCache>
                <c:ptCount val="1"/>
                <c:pt idx="0">
                  <c:v>AFC</c:v>
                </c:pt>
              </c:strCache>
            </c:strRef>
          </c:tx>
          <c:spPr>
            <a:ln w="19050" cap="rnd">
              <a:solidFill>
                <a:srgbClr val="A02B93"/>
              </a:solidFill>
              <a:round/>
            </a:ln>
            <a:effectLst/>
          </c:spPr>
          <c:marker>
            <c:symbol val="circle"/>
            <c:size val="3"/>
            <c:spPr>
              <a:solidFill>
                <a:schemeClr val="accent5"/>
              </a:solidFill>
              <a:ln w="9525">
                <a:solidFill>
                  <a:schemeClr val="accent5"/>
                </a:solidFill>
              </a:ln>
              <a:effectLst/>
            </c:spPr>
          </c:marker>
          <c:xVal>
            <c:numRef>
              <c:f>'Calculating Output and Profit'!$B$3:$B$16</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xVal>
          <c:yVal>
            <c:numRef>
              <c:f>'Calculating Output and Profit'!$G$3:$G$16</c:f>
              <c:numCache>
                <c:formatCode>General</c:formatCode>
                <c:ptCount val="14"/>
                <c:pt idx="1">
                  <c:v>20</c:v>
                </c:pt>
                <c:pt idx="2">
                  <c:v>10</c:v>
                </c:pt>
                <c:pt idx="3">
                  <c:v>6.666666666666667</c:v>
                </c:pt>
                <c:pt idx="4">
                  <c:v>5</c:v>
                </c:pt>
                <c:pt idx="5">
                  <c:v>4</c:v>
                </c:pt>
                <c:pt idx="6">
                  <c:v>3.3333333333333335</c:v>
                </c:pt>
                <c:pt idx="7">
                  <c:v>2.8571428571428572</c:v>
                </c:pt>
                <c:pt idx="8">
                  <c:v>2.5</c:v>
                </c:pt>
                <c:pt idx="9">
                  <c:v>2.2222222222222223</c:v>
                </c:pt>
                <c:pt idx="10">
                  <c:v>2</c:v>
                </c:pt>
                <c:pt idx="11">
                  <c:v>1.8181818181818181</c:v>
                </c:pt>
                <c:pt idx="12">
                  <c:v>1.6666666666666667</c:v>
                </c:pt>
                <c:pt idx="13">
                  <c:v>1.5384615384615385</c:v>
                </c:pt>
              </c:numCache>
            </c:numRef>
          </c:yVal>
          <c:smooth val="1"/>
          <c:extLst>
            <c:ext xmlns:c16="http://schemas.microsoft.com/office/drawing/2014/chart" uri="{C3380CC4-5D6E-409C-BE32-E72D297353CC}">
              <c16:uniqueId val="{00000004-41F6-4E7E-B3F1-EB57B5220E1E}"/>
            </c:ext>
          </c:extLst>
        </c:ser>
        <c:ser>
          <c:idx val="5"/>
          <c:order val="2"/>
          <c:tx>
            <c:strRef>
              <c:f>'Calculating Output and Profit'!$H$2</c:f>
              <c:strCache>
                <c:ptCount val="1"/>
                <c:pt idx="0">
                  <c:v>AVC</c:v>
                </c:pt>
              </c:strCache>
            </c:strRef>
          </c:tx>
          <c:spPr>
            <a:ln w="19050" cap="rnd">
              <a:solidFill>
                <a:schemeClr val="accent6"/>
              </a:solidFill>
              <a:round/>
            </a:ln>
            <a:effectLst/>
          </c:spPr>
          <c:marker>
            <c:symbol val="circle"/>
            <c:size val="3"/>
            <c:spPr>
              <a:solidFill>
                <a:schemeClr val="accent6"/>
              </a:solidFill>
              <a:ln w="9525">
                <a:solidFill>
                  <a:schemeClr val="accent6"/>
                </a:solidFill>
              </a:ln>
              <a:effectLst/>
            </c:spPr>
          </c:marker>
          <c:xVal>
            <c:numRef>
              <c:f>'Calculating Output and Profit'!$B$3:$B$16</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xVal>
          <c:yVal>
            <c:numRef>
              <c:f>'Calculating Output and Profit'!$H$3:$H$16</c:f>
              <c:numCache>
                <c:formatCode>General</c:formatCode>
                <c:ptCount val="14"/>
                <c:pt idx="1">
                  <c:v>15</c:v>
                </c:pt>
                <c:pt idx="2">
                  <c:v>12</c:v>
                </c:pt>
                <c:pt idx="3">
                  <c:v>10</c:v>
                </c:pt>
                <c:pt idx="4">
                  <c:v>8.75</c:v>
                </c:pt>
                <c:pt idx="5">
                  <c:v>8</c:v>
                </c:pt>
                <c:pt idx="6">
                  <c:v>7.583333333333333</c:v>
                </c:pt>
                <c:pt idx="7">
                  <c:v>7.4285714285714288</c:v>
                </c:pt>
                <c:pt idx="8">
                  <c:v>7.5</c:v>
                </c:pt>
                <c:pt idx="9">
                  <c:v>7.7777777777777777</c:v>
                </c:pt>
                <c:pt idx="10">
                  <c:v>8.3000000000000007</c:v>
                </c:pt>
                <c:pt idx="11">
                  <c:v>9.0909090909090917</c:v>
                </c:pt>
                <c:pt idx="12">
                  <c:v>10.25</c:v>
                </c:pt>
                <c:pt idx="13">
                  <c:v>11.692307692307692</c:v>
                </c:pt>
              </c:numCache>
            </c:numRef>
          </c:yVal>
          <c:smooth val="1"/>
          <c:extLst>
            <c:ext xmlns:c16="http://schemas.microsoft.com/office/drawing/2014/chart" uri="{C3380CC4-5D6E-409C-BE32-E72D297353CC}">
              <c16:uniqueId val="{00000005-41F6-4E7E-B3F1-EB57B5220E1E}"/>
            </c:ext>
          </c:extLst>
        </c:ser>
        <c:ser>
          <c:idx val="6"/>
          <c:order val="3"/>
          <c:tx>
            <c:strRef>
              <c:f>'Calculating Output and Profit'!$I$2</c:f>
              <c:strCache>
                <c:ptCount val="1"/>
                <c:pt idx="0">
                  <c:v>MC</c:v>
                </c:pt>
              </c:strCache>
            </c:strRef>
          </c:tx>
          <c:spPr>
            <a:ln w="19050" cap="rnd">
              <a:solidFill>
                <a:schemeClr val="accent2"/>
              </a:solidFill>
              <a:round/>
            </a:ln>
            <a:effectLst/>
          </c:spPr>
          <c:marker>
            <c:symbol val="circle"/>
            <c:size val="3"/>
            <c:spPr>
              <a:solidFill>
                <a:schemeClr val="accent2"/>
              </a:solidFill>
              <a:ln w="0">
                <a:solidFill>
                  <a:schemeClr val="accent2"/>
                </a:solidFill>
              </a:ln>
              <a:effectLst/>
            </c:spPr>
          </c:marker>
          <c:xVal>
            <c:numRef>
              <c:f>'Calculating Output and Profit'!$B$3:$B$16</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xVal>
          <c:yVal>
            <c:numRef>
              <c:f>'Calculating Output and Profit'!$I$3:$I$16</c:f>
              <c:numCache>
                <c:formatCode>General</c:formatCode>
                <c:ptCount val="14"/>
                <c:pt idx="1">
                  <c:v>15</c:v>
                </c:pt>
                <c:pt idx="2">
                  <c:v>9</c:v>
                </c:pt>
                <c:pt idx="3">
                  <c:v>6</c:v>
                </c:pt>
                <c:pt idx="4">
                  <c:v>5</c:v>
                </c:pt>
                <c:pt idx="5">
                  <c:v>5</c:v>
                </c:pt>
                <c:pt idx="6">
                  <c:v>5.5</c:v>
                </c:pt>
                <c:pt idx="7">
                  <c:v>6.5</c:v>
                </c:pt>
                <c:pt idx="8">
                  <c:v>8</c:v>
                </c:pt>
                <c:pt idx="9">
                  <c:v>10</c:v>
                </c:pt>
                <c:pt idx="10">
                  <c:v>13</c:v>
                </c:pt>
                <c:pt idx="11">
                  <c:v>17</c:v>
                </c:pt>
                <c:pt idx="12">
                  <c:v>23</c:v>
                </c:pt>
                <c:pt idx="13">
                  <c:v>29</c:v>
                </c:pt>
              </c:numCache>
            </c:numRef>
          </c:yVal>
          <c:smooth val="1"/>
          <c:extLst>
            <c:ext xmlns:c16="http://schemas.microsoft.com/office/drawing/2014/chart" uri="{C3380CC4-5D6E-409C-BE32-E72D297353CC}">
              <c16:uniqueId val="{00000006-41F6-4E7E-B3F1-EB57B5220E1E}"/>
            </c:ext>
          </c:extLst>
        </c:ser>
        <c:ser>
          <c:idx val="0"/>
          <c:order val="4"/>
          <c:tx>
            <c:strRef>
              <c:f>'Calculating Output and Profit'!$J$2</c:f>
              <c:strCache>
                <c:ptCount val="1"/>
                <c:pt idx="0">
                  <c:v>Price</c:v>
                </c:pt>
              </c:strCache>
            </c:strRef>
          </c:tx>
          <c:spPr>
            <a:ln w="19050" cap="rnd">
              <a:solidFill>
                <a:schemeClr val="tx1"/>
              </a:solidFill>
              <a:round/>
            </a:ln>
            <a:effectLst/>
          </c:spPr>
          <c:marker>
            <c:symbol val="circle"/>
            <c:size val="3"/>
            <c:spPr>
              <a:solidFill>
                <a:schemeClr val="tx1"/>
              </a:solidFill>
              <a:ln w="0">
                <a:solidFill>
                  <a:schemeClr val="tx1"/>
                </a:solidFill>
              </a:ln>
              <a:effectLst/>
            </c:spPr>
          </c:marker>
          <c:xVal>
            <c:numRef>
              <c:f>'Calculating Output and Profit'!$B$3:$B$16</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xVal>
          <c:yVal>
            <c:numRef>
              <c:f>'Calculating Output and Profit'!$J$3:$J$16</c:f>
              <c:numCache>
                <c:formatCode>General</c:formatCode>
                <c:ptCount val="14"/>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numCache>
            </c:numRef>
          </c:yVal>
          <c:smooth val="1"/>
          <c:extLst>
            <c:ext xmlns:c16="http://schemas.microsoft.com/office/drawing/2014/chart" uri="{C3380CC4-5D6E-409C-BE32-E72D297353CC}">
              <c16:uniqueId val="{00000001-D18C-4540-A0C8-E717C7619281}"/>
            </c:ext>
          </c:extLst>
        </c:ser>
        <c:dLbls>
          <c:showLegendKey val="0"/>
          <c:showVal val="0"/>
          <c:showCatName val="0"/>
          <c:showSerName val="0"/>
          <c:showPercent val="0"/>
          <c:showBubbleSize val="0"/>
        </c:dLbls>
        <c:axId val="1067964399"/>
        <c:axId val="1067978319"/>
      </c:scatterChart>
      <c:valAx>
        <c:axId val="10679643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7978319"/>
        <c:crosses val="autoZero"/>
        <c:crossBetween val="midCat"/>
      </c:valAx>
      <c:valAx>
        <c:axId val="1067978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79643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2298</xdr:colOff>
      <xdr:row>3</xdr:row>
      <xdr:rowOff>3175</xdr:rowOff>
    </xdr:from>
    <xdr:to>
      <xdr:col>30</xdr:col>
      <xdr:colOff>124262</xdr:colOff>
      <xdr:row>22</xdr:row>
      <xdr:rowOff>149225</xdr:rowOff>
    </xdr:to>
    <xdr:graphicFrame macro="">
      <xdr:nvGraphicFramePr>
        <xdr:cNvPr id="76" name="Chart 3">
          <a:extLst>
            <a:ext uri="{FF2B5EF4-FFF2-40B4-BE49-F238E27FC236}">
              <a16:creationId xmlns:a16="http://schemas.microsoft.com/office/drawing/2014/main" id="{445488DA-E638-9457-8999-190B8D2766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344104</xdr:colOff>
      <xdr:row>2</xdr:row>
      <xdr:rowOff>183931</xdr:rowOff>
    </xdr:from>
    <xdr:to>
      <xdr:col>36</xdr:col>
      <xdr:colOff>356805</xdr:colOff>
      <xdr:row>36</xdr:row>
      <xdr:rowOff>95031</xdr:rowOff>
    </xdr:to>
    <xdr:graphicFrame macro="">
      <xdr:nvGraphicFramePr>
        <xdr:cNvPr id="77" name="Chart 2">
          <a:extLst>
            <a:ext uri="{FF2B5EF4-FFF2-40B4-BE49-F238E27FC236}">
              <a16:creationId xmlns:a16="http://schemas.microsoft.com/office/drawing/2014/main" id="{B0C5FE39-C775-4450-84B5-608F4DD89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209550</xdr:colOff>
      <xdr:row>2</xdr:row>
      <xdr:rowOff>60324</xdr:rowOff>
    </xdr:from>
    <xdr:to>
      <xdr:col>22</xdr:col>
      <xdr:colOff>0</xdr:colOff>
      <xdr:row>25</xdr:row>
      <xdr:rowOff>104774</xdr:rowOff>
    </xdr:to>
    <xdr:graphicFrame macro="">
      <xdr:nvGraphicFramePr>
        <xdr:cNvPr id="183" name="Chart 4">
          <a:extLst>
            <a:ext uri="{FF2B5EF4-FFF2-40B4-BE49-F238E27FC236}">
              <a16:creationId xmlns:a16="http://schemas.microsoft.com/office/drawing/2014/main" id="{FA3D200B-317D-E4EF-7C4E-9BEDAB90A2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152810</xdr:colOff>
      <xdr:row>4</xdr:row>
      <xdr:rowOff>1368</xdr:rowOff>
    </xdr:from>
    <xdr:to>
      <xdr:col>14</xdr:col>
      <xdr:colOff>4652</xdr:colOff>
      <xdr:row>5</xdr:row>
      <xdr:rowOff>9306</xdr:rowOff>
    </xdr:to>
    <xdr:sp macro="" textlink="">
      <xdr:nvSpPr>
        <xdr:cNvPr id="78" name="Rectangle 100">
          <a:extLst>
            <a:ext uri="{FF2B5EF4-FFF2-40B4-BE49-F238E27FC236}">
              <a16:creationId xmlns:a16="http://schemas.microsoft.com/office/drawing/2014/main" id="{751299A3-CC5D-384B-1F2A-35BE14EB50FD}"/>
            </a:ext>
          </a:extLst>
        </xdr:cNvPr>
        <xdr:cNvSpPr/>
      </xdr:nvSpPr>
      <xdr:spPr>
        <a:xfrm>
          <a:off x="152810" y="769937"/>
          <a:ext cx="4640618" cy="198438"/>
        </a:xfrm>
        <a:prstGeom prst="rect">
          <a:avLst/>
        </a:prstGeom>
        <a:solidFill>
          <a:srgbClr val="0000FF">
            <a:alpha val="14902"/>
          </a:srgbClr>
        </a:solidFill>
        <a:ln w="38100">
          <a:solidFill>
            <a:srgbClr val="0000FF">
              <a:alpha val="24706"/>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387804</xdr:colOff>
      <xdr:row>31</xdr:row>
      <xdr:rowOff>102168</xdr:rowOff>
    </xdr:from>
    <xdr:to>
      <xdr:col>26</xdr:col>
      <xdr:colOff>588509</xdr:colOff>
      <xdr:row>59</xdr:row>
      <xdr:rowOff>55223</xdr:rowOff>
    </xdr:to>
    <xdr:sp macro="" textlink="">
      <xdr:nvSpPr>
        <xdr:cNvPr id="386" name="TextBox 107">
          <a:extLst>
            <a:ext uri="{FF2B5EF4-FFF2-40B4-BE49-F238E27FC236}">
              <a16:creationId xmlns:a16="http://schemas.microsoft.com/office/drawing/2014/main" id="{A3FE9A42-92E8-6F26-3D9A-EEBFEF54A336}"/>
            </a:ext>
            <a:ext uri="{147F2762-F138-4A5C-976F-8EAC2B608ADB}">
              <a16:predDERef xmlns:a16="http://schemas.microsoft.com/office/drawing/2014/main" pred="{751299A3-CC5D-384B-1F2A-35BE14EB50FD}"/>
            </a:ext>
          </a:extLst>
        </xdr:cNvPr>
        <xdr:cNvSpPr txBox="1"/>
      </xdr:nvSpPr>
      <xdr:spPr>
        <a:xfrm>
          <a:off x="7293429" y="5760018"/>
          <a:ext cx="5687105" cy="50203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t>Suppose: P=9 and FC=10. What are the optimal quantity and the profit?</a:t>
          </a:r>
        </a:p>
        <a:p>
          <a:endParaRPr lang="en-US" sz="1100" baseline="0"/>
        </a:p>
        <a:p>
          <a:r>
            <a:rPr lang="en-US" sz="1100" b="1" baseline="0"/>
            <a:t>Using the table: (assume that this is a discrete good).</a:t>
          </a:r>
        </a:p>
        <a:p>
          <a:r>
            <a:rPr lang="en-US" sz="1100" b="1">
              <a:solidFill>
                <a:schemeClr val="dk1"/>
              </a:solidFill>
              <a:effectLst/>
              <a:latin typeface="+mn-lt"/>
              <a:ea typeface="+mn-ea"/>
              <a:cs typeface="+mn-cs"/>
            </a:rPr>
            <a:t>Step ①</a:t>
          </a:r>
          <a:r>
            <a:rPr lang="en-US" sz="1100">
              <a:solidFill>
                <a:schemeClr val="dk1"/>
              </a:solidFill>
              <a:effectLst/>
              <a:latin typeface="+mn-lt"/>
              <a:ea typeface="+mn-ea"/>
              <a:cs typeface="+mn-cs"/>
            </a:rPr>
            <a:t>: We look for the highest</a:t>
          </a:r>
          <a:r>
            <a:rPr lang="en-US" sz="1100" baseline="0">
              <a:solidFill>
                <a:schemeClr val="dk1"/>
              </a:solidFill>
              <a:effectLst/>
              <a:latin typeface="+mn-lt"/>
              <a:ea typeface="+mn-ea"/>
              <a:cs typeface="+mn-cs"/>
            </a:rPr>
            <a:t> quantity where P≥MC. P=$9. We skip over q=1 and q=2, looking for the first row where P&gt;MC (ie row 3, where MC=6). P&gt;MC when q is 3, 4, 5, or 6. Therefore q=6 is the last quantity where P≥MC. q*=6.</a:t>
          </a:r>
        </a:p>
        <a:p>
          <a:r>
            <a:rPr lang="en-US" sz="1100" b="1" baseline="0">
              <a:solidFill>
                <a:schemeClr val="dk1"/>
              </a:solidFill>
              <a:effectLst/>
              <a:latin typeface="+mn-lt"/>
              <a:ea typeface="+mn-ea"/>
              <a:cs typeface="+mn-cs"/>
            </a:rPr>
            <a:t>Step ②</a:t>
          </a:r>
          <a:r>
            <a:rPr lang="en-US" sz="1100" b="0" baseline="0">
              <a:solidFill>
                <a:schemeClr val="dk1"/>
              </a:solidFill>
              <a:effectLst/>
              <a:latin typeface="+mn-lt"/>
              <a:ea typeface="+mn-ea"/>
              <a:cs typeface="+mn-cs"/>
            </a:rPr>
            <a:t>: If q*=6, then AVC=$8.17, according to the table. P=$9, which is more than $8.17. Therefore P&gt;AVC and the firm won't shut down. It will produce q*=6 units.</a:t>
          </a:r>
        </a:p>
        <a:p>
          <a:r>
            <a:rPr lang="en-US" sz="1100" b="1" baseline="0">
              <a:solidFill>
                <a:schemeClr val="dk1"/>
              </a:solidFill>
              <a:effectLst/>
              <a:latin typeface="+mn-lt"/>
              <a:ea typeface="+mn-ea"/>
              <a:cs typeface="+mn-cs"/>
            </a:rPr>
            <a:t>Step ③: </a:t>
          </a:r>
          <a:r>
            <a:rPr lang="en-US" sz="1100" baseline="0">
              <a:solidFill>
                <a:schemeClr val="dk1"/>
              </a:solidFill>
              <a:effectLst/>
              <a:latin typeface="+mn-lt"/>
              <a:ea typeface="+mn-ea"/>
              <a:cs typeface="+mn-cs"/>
            </a:rPr>
            <a:t>To calculate profit, we need P, AC, and q. P=$9, q=6, and when q=6, AC=$9.83. </a:t>
          </a:r>
        </a:p>
        <a:p>
          <a:r>
            <a:rPr lang="en-US" sz="1100" baseline="0">
              <a:solidFill>
                <a:schemeClr val="dk1"/>
              </a:solidFill>
              <a:effectLst/>
              <a:latin typeface="+mn-lt"/>
              <a:ea typeface="+mn-ea"/>
              <a:cs typeface="+mn-cs"/>
            </a:rPr>
            <a:t>Profit = q*(P-AC) = 6*($9-$9.83) = -$4.98.</a:t>
          </a:r>
        </a:p>
        <a:p>
          <a:r>
            <a:rPr lang="en-US" sz="1100" baseline="0">
              <a:solidFill>
                <a:schemeClr val="dk1"/>
              </a:solidFill>
              <a:effectLst/>
              <a:latin typeface="+mn-lt"/>
              <a:ea typeface="+mn-ea"/>
              <a:cs typeface="+mn-cs"/>
            </a:rPr>
            <a:t>Despite having a negative profit, this firm won't shut down. See the example using the graph, immediately below, for more discussion of this.</a:t>
          </a:r>
          <a:endParaRPr lang="en-US" sz="1100" baseline="0"/>
        </a:p>
        <a:p>
          <a:endParaRPr lang="en-US" sz="1100" baseline="0"/>
        </a:p>
        <a:p>
          <a:r>
            <a:rPr lang="en-US" sz="1100" b="1" baseline="0"/>
            <a:t>Using the graph:  (assume that this is a continuous good)</a:t>
          </a:r>
        </a:p>
        <a:p>
          <a:r>
            <a:rPr lang="en-US" sz="1100" b="1"/>
            <a:t>Step ①</a:t>
          </a:r>
          <a:r>
            <a:rPr lang="en-US" sz="1100"/>
            <a:t>: MC intersects</a:t>
          </a:r>
          <a:r>
            <a:rPr lang="en-US" sz="1100" baseline="0"/>
            <a:t> P at around q=6.5. If I assume that it is a continous good then q* would be around 6.5. If I assume that it is a discrete good, the firm would produce up to the last unit where P&gt;MC. When you produce q=6, P&gt;MC, but when you produce q=7, P&lt;MC. Therefore, q=6 is the last unit where P≥MC and q* is 6. Going forward, let's just assume this is a continuous good. Therefore q*=6.5, approximately.</a:t>
          </a:r>
        </a:p>
        <a:p>
          <a:r>
            <a:rPr lang="en-US" sz="1100" baseline="0"/>
            <a:t> </a:t>
          </a:r>
          <a:r>
            <a:rPr lang="en-US" sz="1100" b="1" baseline="0"/>
            <a:t>Step ②</a:t>
          </a:r>
          <a:r>
            <a:rPr lang="en-US" sz="1100" baseline="0"/>
            <a:t>: q* is 6.5, and when q* is 6, it is clear from the diagram that the green line (AVC) is lower than the black line (Price). Therefore, P&gt;AVC, and </a:t>
          </a:r>
          <a:r>
            <a:rPr lang="en-US" sz="1100" b="1" baseline="0"/>
            <a:t>the firm won't shut down</a:t>
          </a:r>
          <a:r>
            <a:rPr lang="en-US" sz="1100" baseline="0"/>
            <a:t>. It will produce at q*, which is approximately 6.5 units.</a:t>
          </a:r>
        </a:p>
        <a:p>
          <a:r>
            <a:rPr lang="en-US" sz="1100" b="1" baseline="0"/>
            <a:t>Step ③</a:t>
          </a:r>
          <a:r>
            <a:rPr lang="en-US" sz="1100" baseline="0"/>
            <a:t>: </a:t>
          </a:r>
          <a:r>
            <a:rPr lang="en-US" sz="1100" baseline="0">
              <a:solidFill>
                <a:schemeClr val="dk1"/>
              </a:solidFill>
              <a:effectLst/>
              <a:latin typeface="+mn-lt"/>
              <a:ea typeface="+mn-ea"/>
              <a:cs typeface="+mn-cs"/>
            </a:rPr>
            <a:t>To calculate profit, we need P, AC, and q. P=$9, q=6.5</a:t>
          </a:r>
          <a:r>
            <a:rPr lang="en-US" sz="1100" baseline="0"/>
            <a:t> (ish), and it is hard to see exactly what AC is, but it looks to be around 9.6 in the diagram when q=6.5. </a:t>
          </a:r>
        </a:p>
        <a:p>
          <a:r>
            <a:rPr lang="en-US" sz="1100" baseline="0"/>
            <a:t>Profit = 6.5*($9-$9.6) = -$3.9</a:t>
          </a:r>
        </a:p>
        <a:p>
          <a:r>
            <a:rPr lang="en-US" sz="1100" baseline="0"/>
            <a:t>Note that this is a strange situation. We are in the "Yellow Area." This firm will not shut down, even though it is losing money. It won't shut down because if it does shut down, it will still need to pay its fixed costs. It will therefore lose even more money than it would lose if it produced 6.5 units. It is therefore optimal for it to continue to produce in the short run. HOWEVER, in the long run, fixed costs are no longer fixed. It has the option of exiting the market (ie going out of business) and not paying it's fixed costs. Because it has a negative profit, it will do exactly this. It's basically a zombie company at this point - the walking dead.</a:t>
          </a:r>
        </a:p>
        <a:p>
          <a:endParaRPr lang="en-US" sz="1100" baseline="0"/>
        </a:p>
        <a:p>
          <a:r>
            <a:rPr lang="en-US" sz="1100" baseline="0"/>
            <a:t>This will always happen if the price is between the lowest point in the AC curve and the lowest point in the AVC curve. We call this area the "Yellow Zone" because of the diagram on this sheet. </a:t>
          </a:r>
        </a:p>
        <a:p>
          <a:endParaRPr lang="en-US" sz="1100" baseline="0"/>
        </a:p>
        <a:p>
          <a:endParaRPr lang="en-US" sz="1100" baseline="0"/>
        </a:p>
        <a:p>
          <a:endParaRPr lang="en-US" sz="1100" baseline="0"/>
        </a:p>
      </xdr:txBody>
    </xdr:sp>
    <xdr:clientData/>
  </xdr:twoCellAnchor>
  <xdr:twoCellAnchor editAs="oneCell">
    <xdr:from>
      <xdr:col>2</xdr:col>
      <xdr:colOff>249666</xdr:colOff>
      <xdr:row>28</xdr:row>
      <xdr:rowOff>164611</xdr:rowOff>
    </xdr:from>
    <xdr:to>
      <xdr:col>16</xdr:col>
      <xdr:colOff>318080</xdr:colOff>
      <xdr:row>53</xdr:row>
      <xdr:rowOff>56661</xdr:rowOff>
    </xdr:to>
    <xdr:pic>
      <xdr:nvPicPr>
        <xdr:cNvPr id="391" name="Picture 384" descr="Machine generated alternative text:&#10;When will the firm stay in business? &#10;$/unit &#10;profit &#10;Shut down &#10;AC &#10;AVC ">
          <a:extLst>
            <a:ext uri="{FF2B5EF4-FFF2-40B4-BE49-F238E27FC236}">
              <a16:creationId xmlns:a16="http://schemas.microsoft.com/office/drawing/2014/main" id="{813D2A8C-056D-32A2-F04E-2FCE73EC1D32}"/>
            </a:ext>
            <a:ext uri="{147F2762-F138-4A5C-976F-8EAC2B608ADB}">
              <a16:predDERef xmlns:a16="http://schemas.microsoft.com/office/drawing/2014/main" pred="{A3FE9A42-92E8-6F26-3D9A-EEBFEF54A33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1166" y="5279536"/>
          <a:ext cx="5843192" cy="441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380207</xdr:colOff>
      <xdr:row>38</xdr:row>
      <xdr:rowOff>55562</xdr:rowOff>
    </xdr:from>
    <xdr:to>
      <xdr:col>36</xdr:col>
      <xdr:colOff>582500</xdr:colOff>
      <xdr:row>66</xdr:row>
      <xdr:rowOff>22110</xdr:rowOff>
    </xdr:to>
    <xdr:sp macro="" textlink="">
      <xdr:nvSpPr>
        <xdr:cNvPr id="388" name="TextBox 107">
          <a:extLst>
            <a:ext uri="{FF2B5EF4-FFF2-40B4-BE49-F238E27FC236}">
              <a16:creationId xmlns:a16="http://schemas.microsoft.com/office/drawing/2014/main" id="{8E2398D9-3D56-4BB5-BF7E-6BB1E62C54C0}"/>
            </a:ext>
            <a:ext uri="{147F2762-F138-4A5C-976F-8EAC2B608ADB}">
              <a16:predDERef xmlns:a16="http://schemas.microsoft.com/office/drawing/2014/main" pred="{813D2A8C-056D-32A2-F04E-2FCE73EC1D32}"/>
            </a:ext>
          </a:extLst>
        </xdr:cNvPr>
        <xdr:cNvSpPr txBox="1"/>
      </xdr:nvSpPr>
      <xdr:spPr>
        <a:xfrm>
          <a:off x="13115132" y="6980237"/>
          <a:ext cx="5688693" cy="50338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t>Suppose: P=9 and FC=1000. What are the optimal quantity and the profit?</a:t>
          </a:r>
        </a:p>
        <a:p>
          <a:endParaRPr lang="en-US" sz="1100" baseline="0"/>
        </a:p>
        <a:p>
          <a:r>
            <a:rPr lang="en-US" sz="1100" b="1" baseline="0"/>
            <a:t>Using the table: (assume that this is a discrete good).</a:t>
          </a:r>
        </a:p>
        <a:p>
          <a:r>
            <a:rPr lang="en-US" sz="1100" b="1">
              <a:solidFill>
                <a:schemeClr val="dk1"/>
              </a:solidFill>
              <a:effectLst/>
              <a:latin typeface="+mn-lt"/>
              <a:ea typeface="+mn-ea"/>
              <a:cs typeface="+mn-cs"/>
            </a:rPr>
            <a:t>Step ①</a:t>
          </a:r>
          <a:r>
            <a:rPr lang="en-US" sz="1100">
              <a:solidFill>
                <a:schemeClr val="dk1"/>
              </a:solidFill>
              <a:effectLst/>
              <a:latin typeface="+mn-lt"/>
              <a:ea typeface="+mn-ea"/>
              <a:cs typeface="+mn-cs"/>
            </a:rPr>
            <a:t>: We look for the highest</a:t>
          </a:r>
          <a:r>
            <a:rPr lang="en-US" sz="1100" baseline="0">
              <a:solidFill>
                <a:schemeClr val="dk1"/>
              </a:solidFill>
              <a:effectLst/>
              <a:latin typeface="+mn-lt"/>
              <a:ea typeface="+mn-ea"/>
              <a:cs typeface="+mn-cs"/>
            </a:rPr>
            <a:t> quantity where P≥MC. P=$9. We skip over q=1 and q=2, looking for the first row where P&gt;MC (ie row 3, where MC=6). P&gt;MC when q is 3, 4, 5, or 6. Therefore q=6 is the last quantity where P≥MC. q*=6.</a:t>
          </a:r>
        </a:p>
        <a:p>
          <a:r>
            <a:rPr lang="en-US" sz="1100" b="1" baseline="0">
              <a:solidFill>
                <a:schemeClr val="dk1"/>
              </a:solidFill>
              <a:effectLst/>
              <a:latin typeface="+mn-lt"/>
              <a:ea typeface="+mn-ea"/>
              <a:cs typeface="+mn-cs"/>
            </a:rPr>
            <a:t>Step ②</a:t>
          </a:r>
          <a:r>
            <a:rPr lang="en-US" sz="1100" b="0" baseline="0">
              <a:solidFill>
                <a:schemeClr val="dk1"/>
              </a:solidFill>
              <a:effectLst/>
              <a:latin typeface="+mn-lt"/>
              <a:ea typeface="+mn-ea"/>
              <a:cs typeface="+mn-cs"/>
            </a:rPr>
            <a:t>: If q*=6, then AVC=$8.17, according to the table. P=$9, which is more than $8.17. Therefore P&gt;AVC and the firm won't shut down. It will produce q*=6 units.</a:t>
          </a:r>
        </a:p>
        <a:p>
          <a:r>
            <a:rPr lang="en-US" sz="1100" b="1" baseline="0">
              <a:solidFill>
                <a:schemeClr val="dk1"/>
              </a:solidFill>
              <a:effectLst/>
              <a:latin typeface="+mn-lt"/>
              <a:ea typeface="+mn-ea"/>
              <a:cs typeface="+mn-cs"/>
            </a:rPr>
            <a:t>Step ③: </a:t>
          </a:r>
          <a:r>
            <a:rPr lang="en-US" sz="1100" baseline="0">
              <a:solidFill>
                <a:schemeClr val="dk1"/>
              </a:solidFill>
              <a:effectLst/>
              <a:latin typeface="+mn-lt"/>
              <a:ea typeface="+mn-ea"/>
              <a:cs typeface="+mn-cs"/>
            </a:rPr>
            <a:t>To calculate profit, we need P, AC, and q. P=$9, q=6, and when q=6, AC=$175. </a:t>
          </a:r>
        </a:p>
        <a:p>
          <a:r>
            <a:rPr lang="en-US" sz="1100" baseline="0">
              <a:solidFill>
                <a:schemeClr val="dk1"/>
              </a:solidFill>
              <a:effectLst/>
              <a:latin typeface="+mn-lt"/>
              <a:ea typeface="+mn-ea"/>
              <a:cs typeface="+mn-cs"/>
            </a:rPr>
            <a:t>Profit = q*(P-AC) = 6*($9-$175) = -$996.</a:t>
          </a:r>
        </a:p>
        <a:p>
          <a:r>
            <a:rPr lang="en-US" sz="1100" baseline="0">
              <a:solidFill>
                <a:schemeClr val="dk1"/>
              </a:solidFill>
              <a:effectLst/>
              <a:latin typeface="+mn-lt"/>
              <a:ea typeface="+mn-ea"/>
              <a:cs typeface="+mn-cs"/>
            </a:rPr>
            <a:t>Despite having a negative profit, this firm won't shut down. See the example using the graph, immediately below, for more discussion of this.</a:t>
          </a:r>
          <a:endParaRPr lang="en-US" sz="1100" baseline="0"/>
        </a:p>
        <a:p>
          <a:endParaRPr lang="en-US" sz="1100" baseline="0"/>
        </a:p>
        <a:p>
          <a:r>
            <a:rPr lang="en-US" sz="1100" b="1" baseline="0"/>
            <a:t>Using the graph:  (assume that this is a continuous good)</a:t>
          </a:r>
        </a:p>
        <a:p>
          <a:r>
            <a:rPr lang="en-US" sz="1100" b="1"/>
            <a:t>Step ①</a:t>
          </a:r>
          <a:r>
            <a:rPr lang="en-US" sz="1100"/>
            <a:t>: MC intersects</a:t>
          </a:r>
          <a:r>
            <a:rPr lang="en-US" sz="1100" baseline="0"/>
            <a:t> P at around q=6.5. If I assume that it is a continous good then q* would be around 6.5. If I assume that it is a discrete good, the firm would produce up to the last unit where P&gt;MC. When you produce q=6, P&gt;MC, but when you produce q=7, P&lt;MC. Therefore, q=6 is the last unit where P≥MC and q* is 6. Going forward, let's just assume this is a continuous good. Therefore q*=6.5, approximately.</a:t>
          </a:r>
        </a:p>
        <a:p>
          <a:r>
            <a:rPr lang="en-US" sz="1100" baseline="0"/>
            <a:t> </a:t>
          </a:r>
          <a:r>
            <a:rPr lang="en-US" sz="1100" b="1" baseline="0"/>
            <a:t>Step ②</a:t>
          </a:r>
          <a:r>
            <a:rPr lang="en-US" sz="1100" baseline="0"/>
            <a:t>: q* is 6.5, and when q* is 6, it is clear from the diagram that the green line (AVC) is lower than the black line (Price). Therefore, P&gt;AVC, and </a:t>
          </a:r>
          <a:r>
            <a:rPr lang="en-US" sz="1100" b="1" baseline="0"/>
            <a:t>the firm won't shut down</a:t>
          </a:r>
          <a:r>
            <a:rPr lang="en-US" sz="1100" baseline="0"/>
            <a:t>. It will produce at q*, which is approximately 6.5 units.</a:t>
          </a:r>
        </a:p>
        <a:p>
          <a:r>
            <a:rPr lang="en-US" sz="1100" b="1" baseline="0"/>
            <a:t>Step ③</a:t>
          </a:r>
          <a:r>
            <a:rPr lang="en-US" sz="1100" baseline="0"/>
            <a:t>: </a:t>
          </a:r>
          <a:r>
            <a:rPr lang="en-US" sz="1100" baseline="0">
              <a:solidFill>
                <a:schemeClr val="dk1"/>
              </a:solidFill>
              <a:effectLst/>
              <a:latin typeface="+mn-lt"/>
              <a:ea typeface="+mn-ea"/>
              <a:cs typeface="+mn-cs"/>
            </a:rPr>
            <a:t>To calculate profit, we need P, AC, and q. P=$9, q=6.5</a:t>
          </a:r>
          <a:r>
            <a:rPr lang="en-US" sz="1100" baseline="0"/>
            <a:t> (ish), and it is hard to see exactly what AC is, but it looks to be around 9.6 in the diagram when q=6.5. </a:t>
          </a:r>
        </a:p>
        <a:p>
          <a:r>
            <a:rPr lang="en-US" sz="1100" baseline="0"/>
            <a:t>Profit = 6.5*($9-</a:t>
          </a:r>
          <a:r>
            <a:rPr lang="en-US" sz="1100" baseline="0">
              <a:solidFill>
                <a:schemeClr val="dk1"/>
              </a:solidFill>
              <a:effectLst/>
              <a:latin typeface="+mn-lt"/>
              <a:ea typeface="+mn-ea"/>
              <a:cs typeface="+mn-cs"/>
            </a:rPr>
            <a:t>$175</a:t>
          </a:r>
          <a:r>
            <a:rPr lang="en-US" sz="1100" baseline="0"/>
            <a:t>) = -$1079</a:t>
          </a:r>
        </a:p>
        <a:p>
          <a:r>
            <a:rPr lang="en-US" sz="1100" baseline="0"/>
            <a:t>Note that this is a strange situation. We are in the "Yellow Area." This firm will not shut down, even though it is losing money. It won't shut down because if it does shut down, it will still need to pay its fixed costs. It will therefore lose even more money than it would lose if it produced 6.5 units. It is therefore optimal for it to continue to produce in the short run. HOWEVER, in the long run, fixed costs are no longer fixed. It has the option of exiting the market (ie going out of business) and not paying it's fixed costs. Because it has a negative profit, it will do exactly this. It's basically a zombie company at this point - the walking dead.</a:t>
          </a:r>
        </a:p>
        <a:p>
          <a:endParaRPr lang="en-US" sz="1100" baseline="0"/>
        </a:p>
        <a:p>
          <a:r>
            <a:rPr lang="en-US" sz="1100" baseline="0"/>
            <a:t>This will always happen if the price is between the lowest point in the AC curve and the lowest point in the AVC curve. We call this area the "Yellow Zone" because of the diagram on this sheet. </a:t>
          </a:r>
        </a:p>
        <a:p>
          <a:endParaRPr lang="en-US" sz="1100" baseline="0"/>
        </a:p>
        <a:p>
          <a:endParaRPr lang="en-US" sz="1100" baseline="0"/>
        </a:p>
        <a:p>
          <a:endParaRPr lang="en-US" sz="1100" baseline="0"/>
        </a:p>
      </xdr:txBody>
    </xdr:sp>
    <xdr:clientData/>
  </xdr:twoCellAnchor>
  <xdr:twoCellAnchor>
    <xdr:from>
      <xdr:col>7</xdr:col>
      <xdr:colOff>190500</xdr:colOff>
      <xdr:row>39</xdr:row>
      <xdr:rowOff>171450</xdr:rowOff>
    </xdr:from>
    <xdr:to>
      <xdr:col>16</xdr:col>
      <xdr:colOff>152400</xdr:colOff>
      <xdr:row>40</xdr:row>
      <xdr:rowOff>9525</xdr:rowOff>
    </xdr:to>
    <xdr:cxnSp macro="">
      <xdr:nvCxnSpPr>
        <xdr:cNvPr id="395" name="Straight Connector 5">
          <a:extLst>
            <a:ext uri="{FF2B5EF4-FFF2-40B4-BE49-F238E27FC236}">
              <a16:creationId xmlns:a16="http://schemas.microsoft.com/office/drawing/2014/main" id="{7669EB61-421C-E906-BB98-E5D8C7D0C519}"/>
            </a:ext>
            <a:ext uri="{147F2762-F138-4A5C-976F-8EAC2B608ADB}">
              <a16:predDERef xmlns:a16="http://schemas.microsoft.com/office/drawing/2014/main" pred="{8E2398D9-3D56-4BB5-BF7E-6BB1E62C54C0}"/>
            </a:ext>
          </a:extLst>
        </xdr:cNvPr>
        <xdr:cNvCxnSpPr>
          <a:cxnSpLocks/>
        </xdr:cNvCxnSpPr>
      </xdr:nvCxnSpPr>
      <xdr:spPr>
        <a:xfrm flipV="1">
          <a:off x="2447925" y="7277100"/>
          <a:ext cx="3733800" cy="190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105639</xdr:colOff>
      <xdr:row>0</xdr:row>
      <xdr:rowOff>80241</xdr:rowOff>
    </xdr:from>
    <xdr:to>
      <xdr:col>5</xdr:col>
      <xdr:colOff>362815</xdr:colOff>
      <xdr:row>9</xdr:row>
      <xdr:rowOff>37379</xdr:rowOff>
    </xdr:to>
    <xdr:pic>
      <xdr:nvPicPr>
        <xdr:cNvPr id="2" name="Picture 1">
          <a:extLst>
            <a:ext uri="{FF2B5EF4-FFF2-40B4-BE49-F238E27FC236}">
              <a16:creationId xmlns:a16="http://schemas.microsoft.com/office/drawing/2014/main" id="{BE50FE07-F5B0-4034-9B95-891C268B7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934" y="80241"/>
          <a:ext cx="2320926" cy="1619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F822-449A-428A-A9BA-0456369AB38D}">
  <dimension ref="B1:Y29"/>
  <sheetViews>
    <sheetView tabSelected="1" zoomScale="145" zoomScaleNormal="145" workbookViewId="0">
      <selection activeCell="M25" sqref="M25"/>
    </sheetView>
  </sheetViews>
  <sheetFormatPr defaultRowHeight="15" x14ac:dyDescent="0.25"/>
  <cols>
    <col min="1" max="1" width="2.42578125" customWidth="1"/>
    <col min="2" max="2" width="6.140625" customWidth="1"/>
    <col min="3" max="3" width="5.85546875" customWidth="1"/>
    <col min="4" max="5" width="4.85546875" customWidth="1"/>
    <col min="6" max="6" width="6" customWidth="1"/>
    <col min="7" max="13" width="4.85546875" customWidth="1"/>
    <col min="14" max="14" width="9.140625" customWidth="1"/>
  </cols>
  <sheetData>
    <row r="1" spans="2:25" ht="15.75" thickBot="1" x14ac:dyDescent="0.3"/>
    <row r="2" spans="2:25" ht="15" customHeight="1" thickBot="1" x14ac:dyDescent="0.3">
      <c r="B2" s="16" t="s">
        <v>0</v>
      </c>
      <c r="C2" s="17" t="s">
        <v>1</v>
      </c>
      <c r="D2" s="17" t="s">
        <v>2</v>
      </c>
      <c r="E2" s="17" t="s">
        <v>3</v>
      </c>
      <c r="F2" s="17" t="s">
        <v>4</v>
      </c>
      <c r="G2" s="17" t="s">
        <v>5</v>
      </c>
      <c r="H2" s="17" t="s">
        <v>6</v>
      </c>
      <c r="I2" s="17" t="s">
        <v>7</v>
      </c>
      <c r="J2" s="22" t="s">
        <v>8</v>
      </c>
      <c r="K2" s="18" t="s">
        <v>9</v>
      </c>
      <c r="L2" s="18" t="s">
        <v>10</v>
      </c>
      <c r="M2" s="18" t="s">
        <v>11</v>
      </c>
      <c r="N2" s="19" t="s">
        <v>12</v>
      </c>
      <c r="O2" s="20" t="str">
        <f xml:space="preserve"> "      If P=" &amp; J3 &amp; " and FC=" &amp; D3 &amp; ", how much will the firm produce and what will it's profit be?"</f>
        <v xml:space="preserve">      If P=16 and FC=20, how much will the firm produce and what will it's profit be?</v>
      </c>
      <c r="Y2" t="s">
        <v>13</v>
      </c>
    </row>
    <row r="3" spans="2:25" x14ac:dyDescent="0.25">
      <c r="B3" s="12">
        <v>0</v>
      </c>
      <c r="C3" s="13">
        <f>D3</f>
        <v>20</v>
      </c>
      <c r="D3" s="23">
        <v>20</v>
      </c>
      <c r="E3" s="14">
        <v>0</v>
      </c>
      <c r="F3" s="14"/>
      <c r="G3" s="14"/>
      <c r="H3" s="14"/>
      <c r="I3" s="14"/>
      <c r="J3" s="23">
        <v>16</v>
      </c>
      <c r="K3" s="15">
        <v>0</v>
      </c>
      <c r="L3" s="15"/>
      <c r="M3" s="15">
        <v>15</v>
      </c>
      <c r="N3" s="12">
        <f>-1*D3</f>
        <v>-20</v>
      </c>
    </row>
    <row r="4" spans="2:25" x14ac:dyDescent="0.25">
      <c r="B4" s="2">
        <v>1</v>
      </c>
      <c r="C4" s="10">
        <f t="shared" ref="C4" si="0">C3+I4</f>
        <v>35</v>
      </c>
      <c r="D4" s="4">
        <f t="shared" ref="D4" si="1">D3</f>
        <v>20</v>
      </c>
      <c r="E4" s="5">
        <f t="shared" ref="E4" si="2">C4-D4</f>
        <v>15</v>
      </c>
      <c r="F4" s="24">
        <f t="shared" ref="F4:F6" si="3">C4/$B4</f>
        <v>35</v>
      </c>
      <c r="G4" s="4">
        <f>D4/$B4</f>
        <v>20</v>
      </c>
      <c r="H4" s="4">
        <f t="shared" ref="H4" si="4">E4/$B4</f>
        <v>15</v>
      </c>
      <c r="I4" s="4">
        <v>15</v>
      </c>
      <c r="J4" s="6">
        <f>J$3</f>
        <v>16</v>
      </c>
      <c r="K4" s="6">
        <f t="shared" ref="K4:K23" si="5">J4*B4</f>
        <v>16</v>
      </c>
      <c r="L4" s="6">
        <f t="shared" ref="L4:L23" si="6">K4/B4</f>
        <v>16</v>
      </c>
      <c r="M4" s="6">
        <f>(K4-K3)/(B4-B3)</f>
        <v>16</v>
      </c>
      <c r="N4" s="3">
        <f>K4-C4</f>
        <v>-19</v>
      </c>
    </row>
    <row r="5" spans="2:25" x14ac:dyDescent="0.25">
      <c r="B5" s="2">
        <v>2</v>
      </c>
      <c r="C5" s="10">
        <f t="shared" ref="C5:C6" si="7">C4+I5</f>
        <v>44</v>
      </c>
      <c r="D5" s="4">
        <f t="shared" ref="D5:D6" si="8">D4</f>
        <v>20</v>
      </c>
      <c r="E5" s="5">
        <f t="shared" ref="E5:E6" si="9">C5-D5</f>
        <v>24</v>
      </c>
      <c r="F5" s="24">
        <f t="shared" si="3"/>
        <v>22</v>
      </c>
      <c r="G5" s="4">
        <f t="shared" ref="G5:G6" si="10">D5/$B5</f>
        <v>10</v>
      </c>
      <c r="H5" s="4">
        <f t="shared" ref="H5:H6" si="11">E5/$B5</f>
        <v>12</v>
      </c>
      <c r="I5" s="4">
        <v>9</v>
      </c>
      <c r="J5" s="6">
        <f t="shared" ref="J5:J23" si="12">J$3</f>
        <v>16</v>
      </c>
      <c r="K5" s="6">
        <f t="shared" si="5"/>
        <v>32</v>
      </c>
      <c r="L5" s="6">
        <f t="shared" si="6"/>
        <v>16</v>
      </c>
      <c r="M5" s="6">
        <f t="shared" ref="M5:M23" si="13">(K5-K4)/(B5-B4)</f>
        <v>16</v>
      </c>
      <c r="N5" s="3">
        <f t="shared" ref="N5:N23" si="14">K5-C5</f>
        <v>-12</v>
      </c>
    </row>
    <row r="6" spans="2:25" x14ac:dyDescent="0.25">
      <c r="B6" s="2">
        <v>3</v>
      </c>
      <c r="C6" s="10">
        <f t="shared" si="7"/>
        <v>50</v>
      </c>
      <c r="D6" s="4">
        <f t="shared" si="8"/>
        <v>20</v>
      </c>
      <c r="E6" s="5">
        <f t="shared" si="9"/>
        <v>30</v>
      </c>
      <c r="F6" s="24">
        <f t="shared" si="3"/>
        <v>16.666666666666668</v>
      </c>
      <c r="G6" s="4">
        <f t="shared" si="10"/>
        <v>6.666666666666667</v>
      </c>
      <c r="H6" s="4">
        <f t="shared" si="11"/>
        <v>10</v>
      </c>
      <c r="I6" s="4">
        <v>6</v>
      </c>
      <c r="J6" s="6">
        <f t="shared" si="12"/>
        <v>16</v>
      </c>
      <c r="K6" s="6">
        <f>J6*B6</f>
        <v>48</v>
      </c>
      <c r="L6" s="6">
        <f>K6/B6</f>
        <v>16</v>
      </c>
      <c r="M6" s="6">
        <f t="shared" si="13"/>
        <v>16</v>
      </c>
      <c r="N6" s="3">
        <f t="shared" si="14"/>
        <v>-2</v>
      </c>
    </row>
    <row r="7" spans="2:25" x14ac:dyDescent="0.25">
      <c r="B7" s="2">
        <v>4</v>
      </c>
      <c r="C7" s="10">
        <f t="shared" ref="C7:C23" si="15">C6+I7</f>
        <v>55</v>
      </c>
      <c r="D7" s="4">
        <f t="shared" ref="D7:D23" si="16">D6</f>
        <v>20</v>
      </c>
      <c r="E7" s="5">
        <f t="shared" ref="E7:E23" si="17">C7-D7</f>
        <v>35</v>
      </c>
      <c r="F7" s="24">
        <f t="shared" ref="F7:F23" si="18">C7/$B7</f>
        <v>13.75</v>
      </c>
      <c r="G7" s="4">
        <f t="shared" ref="G7:G23" si="19">D7/$B7</f>
        <v>5</v>
      </c>
      <c r="H7" s="4">
        <f t="shared" ref="H7:H23" si="20">E7/$B7</f>
        <v>8.75</v>
      </c>
      <c r="I7" s="4">
        <v>5</v>
      </c>
      <c r="J7" s="6">
        <f t="shared" si="12"/>
        <v>16</v>
      </c>
      <c r="K7" s="6">
        <f t="shared" si="5"/>
        <v>64</v>
      </c>
      <c r="L7" s="6">
        <f t="shared" si="6"/>
        <v>16</v>
      </c>
      <c r="M7" s="6">
        <f t="shared" si="13"/>
        <v>16</v>
      </c>
      <c r="N7" s="3">
        <f t="shared" si="14"/>
        <v>9</v>
      </c>
    </row>
    <row r="8" spans="2:25" x14ac:dyDescent="0.25">
      <c r="B8" s="2">
        <v>5</v>
      </c>
      <c r="C8" s="10">
        <f t="shared" si="15"/>
        <v>60</v>
      </c>
      <c r="D8" s="4">
        <f t="shared" si="16"/>
        <v>20</v>
      </c>
      <c r="E8" s="5">
        <f t="shared" si="17"/>
        <v>40</v>
      </c>
      <c r="F8" s="24">
        <f t="shared" si="18"/>
        <v>12</v>
      </c>
      <c r="G8" s="4">
        <f t="shared" si="19"/>
        <v>4</v>
      </c>
      <c r="H8" s="4">
        <f t="shared" si="20"/>
        <v>8</v>
      </c>
      <c r="I8" s="4">
        <v>5</v>
      </c>
      <c r="J8" s="6">
        <f t="shared" si="12"/>
        <v>16</v>
      </c>
      <c r="K8" s="6">
        <f t="shared" si="5"/>
        <v>80</v>
      </c>
      <c r="L8" s="6">
        <f t="shared" si="6"/>
        <v>16</v>
      </c>
      <c r="M8" s="6">
        <f t="shared" si="13"/>
        <v>16</v>
      </c>
      <c r="N8" s="3">
        <f t="shared" si="14"/>
        <v>20</v>
      </c>
    </row>
    <row r="9" spans="2:25" x14ac:dyDescent="0.25">
      <c r="B9" s="2">
        <v>6</v>
      </c>
      <c r="C9" s="10">
        <f t="shared" si="15"/>
        <v>65.5</v>
      </c>
      <c r="D9" s="4">
        <f t="shared" si="16"/>
        <v>20</v>
      </c>
      <c r="E9" s="5">
        <f t="shared" si="17"/>
        <v>45.5</v>
      </c>
      <c r="F9" s="24">
        <f t="shared" si="18"/>
        <v>10.916666666666666</v>
      </c>
      <c r="G9" s="4">
        <f t="shared" si="19"/>
        <v>3.3333333333333335</v>
      </c>
      <c r="H9" s="4">
        <f t="shared" si="20"/>
        <v>7.583333333333333</v>
      </c>
      <c r="I9" s="4">
        <v>5.5</v>
      </c>
      <c r="J9" s="6">
        <f t="shared" si="12"/>
        <v>16</v>
      </c>
      <c r="K9" s="6">
        <f t="shared" si="5"/>
        <v>96</v>
      </c>
      <c r="L9" s="6">
        <f t="shared" si="6"/>
        <v>16</v>
      </c>
      <c r="M9" s="6">
        <f t="shared" si="13"/>
        <v>16</v>
      </c>
      <c r="N9" s="3">
        <f t="shared" si="14"/>
        <v>30.5</v>
      </c>
    </row>
    <row r="10" spans="2:25" x14ac:dyDescent="0.25">
      <c r="B10" s="2">
        <v>7</v>
      </c>
      <c r="C10" s="10">
        <f t="shared" si="15"/>
        <v>72</v>
      </c>
      <c r="D10" s="4">
        <f t="shared" si="16"/>
        <v>20</v>
      </c>
      <c r="E10" s="5">
        <f t="shared" si="17"/>
        <v>52</v>
      </c>
      <c r="F10" s="24">
        <f t="shared" si="18"/>
        <v>10.285714285714286</v>
      </c>
      <c r="G10" s="4">
        <f t="shared" si="19"/>
        <v>2.8571428571428572</v>
      </c>
      <c r="H10" s="4">
        <f t="shared" si="20"/>
        <v>7.4285714285714288</v>
      </c>
      <c r="I10" s="4">
        <v>6.5</v>
      </c>
      <c r="J10" s="6">
        <f t="shared" si="12"/>
        <v>16</v>
      </c>
      <c r="K10" s="6">
        <f t="shared" si="5"/>
        <v>112</v>
      </c>
      <c r="L10" s="6">
        <f t="shared" si="6"/>
        <v>16</v>
      </c>
      <c r="M10" s="6">
        <f t="shared" si="13"/>
        <v>16</v>
      </c>
      <c r="N10" s="3">
        <f t="shared" si="14"/>
        <v>40</v>
      </c>
    </row>
    <row r="11" spans="2:25" x14ac:dyDescent="0.25">
      <c r="B11" s="2">
        <v>8</v>
      </c>
      <c r="C11" s="10">
        <f t="shared" si="15"/>
        <v>80</v>
      </c>
      <c r="D11" s="4">
        <f t="shared" si="16"/>
        <v>20</v>
      </c>
      <c r="E11" s="5">
        <f t="shared" si="17"/>
        <v>60</v>
      </c>
      <c r="F11" s="24">
        <f t="shared" si="18"/>
        <v>10</v>
      </c>
      <c r="G11" s="4">
        <f t="shared" si="19"/>
        <v>2.5</v>
      </c>
      <c r="H11" s="4">
        <f t="shared" si="20"/>
        <v>7.5</v>
      </c>
      <c r="I11" s="4">
        <v>8</v>
      </c>
      <c r="J11" s="6">
        <f t="shared" si="12"/>
        <v>16</v>
      </c>
      <c r="K11" s="6">
        <f t="shared" si="5"/>
        <v>128</v>
      </c>
      <c r="L11" s="6">
        <f t="shared" si="6"/>
        <v>16</v>
      </c>
      <c r="M11" s="6">
        <f t="shared" si="13"/>
        <v>16</v>
      </c>
      <c r="N11" s="3">
        <f t="shared" si="14"/>
        <v>48</v>
      </c>
    </row>
    <row r="12" spans="2:25" x14ac:dyDescent="0.25">
      <c r="B12" s="2">
        <v>9</v>
      </c>
      <c r="C12" s="10">
        <f t="shared" si="15"/>
        <v>90</v>
      </c>
      <c r="D12" s="4">
        <f t="shared" si="16"/>
        <v>20</v>
      </c>
      <c r="E12" s="5">
        <f t="shared" si="17"/>
        <v>70</v>
      </c>
      <c r="F12" s="24">
        <f t="shared" si="18"/>
        <v>10</v>
      </c>
      <c r="G12" s="4">
        <f t="shared" si="19"/>
        <v>2.2222222222222223</v>
      </c>
      <c r="H12" s="4">
        <f t="shared" si="20"/>
        <v>7.7777777777777777</v>
      </c>
      <c r="I12" s="4">
        <v>10</v>
      </c>
      <c r="J12" s="6">
        <f t="shared" si="12"/>
        <v>16</v>
      </c>
      <c r="K12" s="6">
        <f t="shared" si="5"/>
        <v>144</v>
      </c>
      <c r="L12" s="6">
        <f t="shared" si="6"/>
        <v>16</v>
      </c>
      <c r="M12" s="6">
        <f t="shared" si="13"/>
        <v>16</v>
      </c>
      <c r="N12" s="3">
        <f t="shared" si="14"/>
        <v>54</v>
      </c>
    </row>
    <row r="13" spans="2:25" x14ac:dyDescent="0.25">
      <c r="B13" s="2">
        <v>10</v>
      </c>
      <c r="C13" s="10">
        <f t="shared" si="15"/>
        <v>103</v>
      </c>
      <c r="D13" s="4">
        <f t="shared" si="16"/>
        <v>20</v>
      </c>
      <c r="E13" s="5">
        <f t="shared" si="17"/>
        <v>83</v>
      </c>
      <c r="F13" s="24">
        <f t="shared" si="18"/>
        <v>10.3</v>
      </c>
      <c r="G13" s="4">
        <f t="shared" si="19"/>
        <v>2</v>
      </c>
      <c r="H13" s="4">
        <f t="shared" si="20"/>
        <v>8.3000000000000007</v>
      </c>
      <c r="I13" s="4">
        <v>13</v>
      </c>
      <c r="J13" s="6">
        <f t="shared" si="12"/>
        <v>16</v>
      </c>
      <c r="K13" s="6">
        <f t="shared" si="5"/>
        <v>160</v>
      </c>
      <c r="L13" s="6">
        <f t="shared" si="6"/>
        <v>16</v>
      </c>
      <c r="M13" s="6">
        <f t="shared" si="13"/>
        <v>16</v>
      </c>
      <c r="N13" s="3">
        <f t="shared" si="14"/>
        <v>57</v>
      </c>
    </row>
    <row r="14" spans="2:25" x14ac:dyDescent="0.25">
      <c r="B14" s="2">
        <v>11</v>
      </c>
      <c r="C14" s="10">
        <f t="shared" si="15"/>
        <v>120</v>
      </c>
      <c r="D14" s="4">
        <f t="shared" si="16"/>
        <v>20</v>
      </c>
      <c r="E14" s="5">
        <f t="shared" si="17"/>
        <v>100</v>
      </c>
      <c r="F14" s="24">
        <f t="shared" si="18"/>
        <v>10.909090909090908</v>
      </c>
      <c r="G14" s="4">
        <f t="shared" si="19"/>
        <v>1.8181818181818181</v>
      </c>
      <c r="H14" s="4">
        <f t="shared" si="20"/>
        <v>9.0909090909090917</v>
      </c>
      <c r="I14" s="4">
        <v>17</v>
      </c>
      <c r="J14" s="6">
        <f t="shared" si="12"/>
        <v>16</v>
      </c>
      <c r="K14" s="6">
        <f t="shared" si="5"/>
        <v>176</v>
      </c>
      <c r="L14" s="6">
        <f t="shared" si="6"/>
        <v>16</v>
      </c>
      <c r="M14" s="6">
        <f t="shared" si="13"/>
        <v>16</v>
      </c>
      <c r="N14" s="3">
        <f t="shared" si="14"/>
        <v>56</v>
      </c>
    </row>
    <row r="15" spans="2:25" x14ac:dyDescent="0.25">
      <c r="B15" s="2">
        <v>12</v>
      </c>
      <c r="C15" s="10">
        <f t="shared" si="15"/>
        <v>143</v>
      </c>
      <c r="D15" s="4">
        <f t="shared" si="16"/>
        <v>20</v>
      </c>
      <c r="E15" s="5">
        <f t="shared" si="17"/>
        <v>123</v>
      </c>
      <c r="F15" s="24">
        <f t="shared" si="18"/>
        <v>11.916666666666666</v>
      </c>
      <c r="G15" s="4">
        <f t="shared" si="19"/>
        <v>1.6666666666666667</v>
      </c>
      <c r="H15" s="4">
        <f t="shared" si="20"/>
        <v>10.25</v>
      </c>
      <c r="I15" s="4">
        <v>23</v>
      </c>
      <c r="J15" s="6">
        <f t="shared" si="12"/>
        <v>16</v>
      </c>
      <c r="K15" s="6">
        <f t="shared" si="5"/>
        <v>192</v>
      </c>
      <c r="L15" s="6">
        <f t="shared" si="6"/>
        <v>16</v>
      </c>
      <c r="M15" s="6">
        <f t="shared" si="13"/>
        <v>16</v>
      </c>
      <c r="N15" s="3">
        <f t="shared" si="14"/>
        <v>49</v>
      </c>
    </row>
    <row r="16" spans="2:25" x14ac:dyDescent="0.25">
      <c r="B16" s="2">
        <v>13</v>
      </c>
      <c r="C16" s="10">
        <f t="shared" si="15"/>
        <v>172</v>
      </c>
      <c r="D16" s="4">
        <f t="shared" si="16"/>
        <v>20</v>
      </c>
      <c r="E16" s="5">
        <f t="shared" si="17"/>
        <v>152</v>
      </c>
      <c r="F16" s="24">
        <f t="shared" si="18"/>
        <v>13.23076923076923</v>
      </c>
      <c r="G16" s="4">
        <f t="shared" si="19"/>
        <v>1.5384615384615385</v>
      </c>
      <c r="H16" s="4">
        <f t="shared" si="20"/>
        <v>11.692307692307692</v>
      </c>
      <c r="I16" s="4">
        <v>29</v>
      </c>
      <c r="J16" s="6">
        <f t="shared" si="12"/>
        <v>16</v>
      </c>
      <c r="K16" s="6">
        <f t="shared" si="5"/>
        <v>208</v>
      </c>
      <c r="L16" s="6">
        <f t="shared" si="6"/>
        <v>16</v>
      </c>
      <c r="M16" s="6">
        <f t="shared" si="13"/>
        <v>16</v>
      </c>
      <c r="N16" s="3">
        <f t="shared" si="14"/>
        <v>36</v>
      </c>
    </row>
    <row r="17" spans="2:17" x14ac:dyDescent="0.25">
      <c r="B17" s="2">
        <v>14</v>
      </c>
      <c r="C17" s="10">
        <f t="shared" si="15"/>
        <v>208</v>
      </c>
      <c r="D17" s="4">
        <f t="shared" si="16"/>
        <v>20</v>
      </c>
      <c r="E17" s="5">
        <f t="shared" si="17"/>
        <v>188</v>
      </c>
      <c r="F17" s="24">
        <f t="shared" si="18"/>
        <v>14.857142857142858</v>
      </c>
      <c r="G17" s="4">
        <f t="shared" si="19"/>
        <v>1.4285714285714286</v>
      </c>
      <c r="H17" s="4">
        <f t="shared" si="20"/>
        <v>13.428571428571429</v>
      </c>
      <c r="I17" s="4">
        <v>36</v>
      </c>
      <c r="J17" s="6">
        <f t="shared" si="12"/>
        <v>16</v>
      </c>
      <c r="K17" s="6">
        <f t="shared" si="5"/>
        <v>224</v>
      </c>
      <c r="L17" s="6">
        <f t="shared" si="6"/>
        <v>16</v>
      </c>
      <c r="M17" s="6">
        <f t="shared" si="13"/>
        <v>16</v>
      </c>
      <c r="N17" s="3">
        <f t="shared" si="14"/>
        <v>16</v>
      </c>
    </row>
    <row r="18" spans="2:17" x14ac:dyDescent="0.25">
      <c r="B18" s="2">
        <v>15</v>
      </c>
      <c r="C18" s="10">
        <f t="shared" si="15"/>
        <v>252</v>
      </c>
      <c r="D18" s="4">
        <f t="shared" si="16"/>
        <v>20</v>
      </c>
      <c r="E18" s="5">
        <f t="shared" si="17"/>
        <v>232</v>
      </c>
      <c r="F18" s="24">
        <f t="shared" si="18"/>
        <v>16.8</v>
      </c>
      <c r="G18" s="4">
        <f t="shared" si="19"/>
        <v>1.3333333333333333</v>
      </c>
      <c r="H18" s="4">
        <f t="shared" si="20"/>
        <v>15.466666666666667</v>
      </c>
      <c r="I18" s="4">
        <v>44</v>
      </c>
      <c r="J18" s="6">
        <f t="shared" si="12"/>
        <v>16</v>
      </c>
      <c r="K18" s="6">
        <f t="shared" si="5"/>
        <v>240</v>
      </c>
      <c r="L18" s="6">
        <f t="shared" si="6"/>
        <v>16</v>
      </c>
      <c r="M18" s="6">
        <f t="shared" si="13"/>
        <v>16</v>
      </c>
      <c r="N18" s="3">
        <f t="shared" si="14"/>
        <v>-12</v>
      </c>
    </row>
    <row r="19" spans="2:17" x14ac:dyDescent="0.25">
      <c r="B19" s="2">
        <v>16</v>
      </c>
      <c r="C19" s="10">
        <f t="shared" si="15"/>
        <v>305</v>
      </c>
      <c r="D19" s="4">
        <f t="shared" si="16"/>
        <v>20</v>
      </c>
      <c r="E19" s="5">
        <f t="shared" si="17"/>
        <v>285</v>
      </c>
      <c r="F19" s="24">
        <f t="shared" si="18"/>
        <v>19.0625</v>
      </c>
      <c r="G19" s="4">
        <f t="shared" si="19"/>
        <v>1.25</v>
      </c>
      <c r="H19" s="4">
        <f t="shared" si="20"/>
        <v>17.8125</v>
      </c>
      <c r="I19" s="4">
        <v>53</v>
      </c>
      <c r="J19" s="6">
        <f t="shared" si="12"/>
        <v>16</v>
      </c>
      <c r="K19" s="6">
        <f t="shared" si="5"/>
        <v>256</v>
      </c>
      <c r="L19" s="6">
        <f t="shared" si="6"/>
        <v>16</v>
      </c>
      <c r="M19" s="6">
        <f t="shared" si="13"/>
        <v>16</v>
      </c>
      <c r="N19" s="3">
        <f t="shared" si="14"/>
        <v>-49</v>
      </c>
    </row>
    <row r="20" spans="2:17" x14ac:dyDescent="0.25">
      <c r="B20" s="2">
        <v>17</v>
      </c>
      <c r="C20" s="10">
        <f t="shared" si="15"/>
        <v>368</v>
      </c>
      <c r="D20" s="4">
        <f t="shared" si="16"/>
        <v>20</v>
      </c>
      <c r="E20" s="5">
        <f t="shared" si="17"/>
        <v>348</v>
      </c>
      <c r="F20" s="24">
        <f t="shared" si="18"/>
        <v>21.647058823529413</v>
      </c>
      <c r="G20" s="4">
        <f t="shared" si="19"/>
        <v>1.1764705882352942</v>
      </c>
      <c r="H20" s="4">
        <f t="shared" si="20"/>
        <v>20.470588235294116</v>
      </c>
      <c r="I20" s="4">
        <v>63</v>
      </c>
      <c r="J20" s="6">
        <f t="shared" si="12"/>
        <v>16</v>
      </c>
      <c r="K20" s="6">
        <f t="shared" si="5"/>
        <v>272</v>
      </c>
      <c r="L20" s="6">
        <f t="shared" si="6"/>
        <v>16</v>
      </c>
      <c r="M20" s="6">
        <f t="shared" si="13"/>
        <v>16</v>
      </c>
      <c r="N20" s="3">
        <f t="shared" si="14"/>
        <v>-96</v>
      </c>
    </row>
    <row r="21" spans="2:17" x14ac:dyDescent="0.25">
      <c r="B21" s="2">
        <v>18</v>
      </c>
      <c r="C21" s="11">
        <f t="shared" si="15"/>
        <v>442</v>
      </c>
      <c r="D21" s="8">
        <f t="shared" si="16"/>
        <v>20</v>
      </c>
      <c r="E21" s="7">
        <f t="shared" si="17"/>
        <v>422</v>
      </c>
      <c r="F21" s="25">
        <f t="shared" si="18"/>
        <v>24.555555555555557</v>
      </c>
      <c r="G21" s="8">
        <f t="shared" si="19"/>
        <v>1.1111111111111112</v>
      </c>
      <c r="H21" s="8">
        <f t="shared" si="20"/>
        <v>23.444444444444443</v>
      </c>
      <c r="I21" s="8">
        <v>74</v>
      </c>
      <c r="J21" s="9">
        <f t="shared" si="12"/>
        <v>16</v>
      </c>
      <c r="K21" s="9">
        <f t="shared" si="5"/>
        <v>288</v>
      </c>
      <c r="L21" s="6">
        <f t="shared" si="6"/>
        <v>16</v>
      </c>
      <c r="M21" s="6">
        <f t="shared" si="13"/>
        <v>16</v>
      </c>
      <c r="N21" s="3">
        <f t="shared" si="14"/>
        <v>-154</v>
      </c>
    </row>
    <row r="22" spans="2:17" x14ac:dyDescent="0.25">
      <c r="B22" s="2">
        <v>19</v>
      </c>
      <c r="C22" s="10">
        <f t="shared" si="15"/>
        <v>528</v>
      </c>
      <c r="D22" s="4">
        <f t="shared" si="16"/>
        <v>20</v>
      </c>
      <c r="E22" s="5">
        <f t="shared" si="17"/>
        <v>508</v>
      </c>
      <c r="F22" s="24">
        <f t="shared" si="18"/>
        <v>27.789473684210527</v>
      </c>
      <c r="G22" s="4">
        <f t="shared" si="19"/>
        <v>1.0526315789473684</v>
      </c>
      <c r="H22" s="4">
        <f t="shared" si="20"/>
        <v>26.736842105263158</v>
      </c>
      <c r="I22" s="4">
        <v>86</v>
      </c>
      <c r="J22" s="6">
        <f t="shared" si="12"/>
        <v>16</v>
      </c>
      <c r="K22" s="6">
        <f t="shared" si="5"/>
        <v>304</v>
      </c>
      <c r="L22" s="6">
        <f t="shared" si="6"/>
        <v>16</v>
      </c>
      <c r="M22" s="6">
        <f t="shared" si="13"/>
        <v>16</v>
      </c>
      <c r="N22" s="3">
        <f t="shared" si="14"/>
        <v>-224</v>
      </c>
    </row>
    <row r="23" spans="2:17" x14ac:dyDescent="0.25">
      <c r="B23" s="2">
        <v>20</v>
      </c>
      <c r="C23" s="10">
        <f t="shared" si="15"/>
        <v>627</v>
      </c>
      <c r="D23" s="4">
        <f t="shared" si="16"/>
        <v>20</v>
      </c>
      <c r="E23" s="5">
        <f t="shared" si="17"/>
        <v>607</v>
      </c>
      <c r="F23" s="24">
        <f t="shared" si="18"/>
        <v>31.35</v>
      </c>
      <c r="G23" s="4">
        <f t="shared" si="19"/>
        <v>1</v>
      </c>
      <c r="H23" s="4">
        <f t="shared" si="20"/>
        <v>30.35</v>
      </c>
      <c r="I23" s="4">
        <v>99</v>
      </c>
      <c r="J23" s="6">
        <f t="shared" si="12"/>
        <v>16</v>
      </c>
      <c r="K23" s="6">
        <f t="shared" si="5"/>
        <v>320</v>
      </c>
      <c r="L23" s="6">
        <f t="shared" si="6"/>
        <v>16</v>
      </c>
      <c r="M23" s="6">
        <f t="shared" si="13"/>
        <v>16</v>
      </c>
      <c r="N23" s="3">
        <f t="shared" si="14"/>
        <v>-307</v>
      </c>
    </row>
    <row r="29" spans="2:17" x14ac:dyDescent="0.25">
      <c r="Q29" s="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FB590-B6AC-43F3-95F3-BDA20C73E977}">
  <dimension ref="B11:G17"/>
  <sheetViews>
    <sheetView zoomScale="220" zoomScaleNormal="220" workbookViewId="0">
      <selection activeCell="I2" sqref="I2:N8"/>
    </sheetView>
  </sheetViews>
  <sheetFormatPr defaultRowHeight="15" x14ac:dyDescent="0.25"/>
  <cols>
    <col min="1" max="1" width="2.42578125" customWidth="1"/>
    <col min="2" max="2" width="7.5703125" customWidth="1"/>
    <col min="3" max="3" width="9.140625" customWidth="1"/>
    <col min="4" max="4" width="5.85546875" customWidth="1"/>
    <col min="5" max="5" width="7" customWidth="1"/>
    <col min="6" max="6" width="7.85546875" customWidth="1"/>
    <col min="7" max="7" width="7" customWidth="1"/>
  </cols>
  <sheetData>
    <row r="11" spans="2:7" ht="30" x14ac:dyDescent="0.25">
      <c r="B11" s="1" t="s">
        <v>14</v>
      </c>
      <c r="C11" s="1" t="s">
        <v>15</v>
      </c>
      <c r="D11" s="1" t="s">
        <v>7</v>
      </c>
      <c r="E11" s="1" t="s">
        <v>9</v>
      </c>
      <c r="F11" s="1" t="s">
        <v>16</v>
      </c>
      <c r="G11" s="1" t="s">
        <v>11</v>
      </c>
    </row>
    <row r="12" spans="2:7" x14ac:dyDescent="0.25">
      <c r="B12" s="2">
        <v>0</v>
      </c>
      <c r="C12" s="2">
        <v>0</v>
      </c>
      <c r="D12" s="2"/>
      <c r="E12" s="2">
        <v>0</v>
      </c>
      <c r="F12" s="2">
        <v>0</v>
      </c>
      <c r="G12" s="2">
        <v>15</v>
      </c>
    </row>
    <row r="13" spans="2:7" x14ac:dyDescent="0.25">
      <c r="B13" s="2">
        <v>1</v>
      </c>
      <c r="C13" s="3">
        <v>20</v>
      </c>
      <c r="D13" s="2">
        <v>20</v>
      </c>
      <c r="E13" s="2">
        <v>15</v>
      </c>
      <c r="F13" s="2">
        <v>-5</v>
      </c>
      <c r="G13" s="2">
        <v>15</v>
      </c>
    </row>
    <row r="14" spans="2:7" x14ac:dyDescent="0.25">
      <c r="B14" s="2">
        <v>2</v>
      </c>
      <c r="C14" s="3">
        <v>25</v>
      </c>
      <c r="D14" s="2">
        <v>5</v>
      </c>
      <c r="E14" s="2">
        <v>30</v>
      </c>
      <c r="F14" s="2">
        <v>5</v>
      </c>
      <c r="G14" s="2">
        <v>15</v>
      </c>
    </row>
    <row r="15" spans="2:7" x14ac:dyDescent="0.25">
      <c r="B15" s="2">
        <v>3</v>
      </c>
      <c r="C15" s="3">
        <v>36</v>
      </c>
      <c r="D15" s="2">
        <v>11</v>
      </c>
      <c r="E15" s="2">
        <v>45</v>
      </c>
      <c r="F15" s="2">
        <v>9</v>
      </c>
      <c r="G15" s="2">
        <v>15</v>
      </c>
    </row>
    <row r="16" spans="2:7" x14ac:dyDescent="0.25">
      <c r="B16" s="2">
        <v>4</v>
      </c>
      <c r="C16" s="3">
        <v>50</v>
      </c>
      <c r="D16" s="2">
        <v>14</v>
      </c>
      <c r="E16" s="2">
        <v>60</v>
      </c>
      <c r="F16" s="2">
        <v>10</v>
      </c>
      <c r="G16" s="2">
        <v>15</v>
      </c>
    </row>
    <row r="17" spans="2:7" x14ac:dyDescent="0.25">
      <c r="B17" s="2">
        <v>5</v>
      </c>
      <c r="C17" s="3">
        <v>70</v>
      </c>
      <c r="D17" s="2">
        <v>20</v>
      </c>
      <c r="E17" s="2">
        <v>75</v>
      </c>
      <c r="F17" s="2">
        <v>5</v>
      </c>
      <c r="G17" s="2">
        <v>15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Calculating Output and Profit</vt:lpstr>
      <vt:lpstr>Example from Section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Munger</dc:creator>
  <cp:keywords/>
  <dc:description/>
  <cp:lastModifiedBy>Rob Munger</cp:lastModifiedBy>
  <cp:revision/>
  <dcterms:created xsi:type="dcterms:W3CDTF">2024-03-24T20:53:06Z</dcterms:created>
  <dcterms:modified xsi:type="dcterms:W3CDTF">2026-04-08T15:31:00Z</dcterms:modified>
  <cp:category/>
  <cp:contentStatus/>
</cp:coreProperties>
</file>